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ty\Documents\"/>
    </mc:Choice>
  </mc:AlternateContent>
  <bookViews>
    <workbookView xWindow="0" yWindow="0" windowWidth="15525" windowHeight="13605"/>
  </bookViews>
  <sheets>
    <sheet name="Capacity Reservations as of 8-3" sheetId="1" r:id="rId1"/>
    <sheet name="Effect of Davis Demographic Res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M27" i="2"/>
  <c r="L27" i="2"/>
  <c r="K27" i="2"/>
  <c r="J27" i="2"/>
  <c r="I27" i="2"/>
  <c r="H27" i="2"/>
  <c r="G27" i="2"/>
  <c r="F27" i="2"/>
  <c r="M56" i="1" l="1"/>
  <c r="L56" i="1"/>
  <c r="K56" i="1"/>
  <c r="J56" i="1"/>
  <c r="I56" i="1"/>
  <c r="F56" i="1"/>
  <c r="M65" i="1" l="1"/>
  <c r="M67" i="1" s="1"/>
  <c r="L65" i="1"/>
  <c r="L67" i="1" s="1"/>
  <c r="K65" i="1"/>
  <c r="K67" i="1" s="1"/>
  <c r="J65" i="1"/>
  <c r="J67" i="1" s="1"/>
  <c r="I65" i="1"/>
  <c r="I67" i="1" s="1"/>
  <c r="H65" i="1"/>
  <c r="G65" i="1"/>
  <c r="F65" i="1"/>
  <c r="F67" i="1" s="1"/>
  <c r="H56" i="1"/>
  <c r="G56" i="1"/>
  <c r="G67" i="1" l="1"/>
  <c r="H67" i="1"/>
</calcChain>
</file>

<file path=xl/sharedStrings.xml><?xml version="1.0" encoding="utf-8"?>
<sst xmlns="http://schemas.openxmlformats.org/spreadsheetml/2006/main" count="436" uniqueCount="169">
  <si>
    <t>Concurrency Reservations as of 8-2-2022</t>
  </si>
  <si>
    <t>19-007</t>
  </si>
  <si>
    <t>Plantation Bay 2AF-8 (Westlake Ph 8)</t>
  </si>
  <si>
    <t>Flagler County</t>
  </si>
  <si>
    <t xml:space="preserve"> DRI - Reservation</t>
  </si>
  <si>
    <t>19-008</t>
  </si>
  <si>
    <t>East Hampton</t>
  </si>
  <si>
    <t>City of Palm Coast</t>
  </si>
  <si>
    <t>Reservation</t>
  </si>
  <si>
    <t>19-009</t>
  </si>
  <si>
    <t>Deerfield Trace</t>
  </si>
  <si>
    <t>18-004</t>
  </si>
  <si>
    <t>Palm Coast Park DRI-Sawmill Creek</t>
  </si>
  <si>
    <t>Exempt - DRI       Reservation</t>
  </si>
  <si>
    <t>19-010</t>
  </si>
  <si>
    <t>Tuscan Reserve</t>
  </si>
  <si>
    <t>19-012 Adj</t>
  </si>
  <si>
    <t>Los Lagos @ Matanzas Shores II</t>
  </si>
  <si>
    <t>19-013 Adj</t>
  </si>
  <si>
    <t>Beachwalk</t>
  </si>
  <si>
    <t>20-001</t>
  </si>
  <si>
    <t>Palm Coast Park DRI-Spring Lakes</t>
  </si>
  <si>
    <t xml:space="preserve">DRI -  Age Exempt      </t>
  </si>
  <si>
    <t>20-003</t>
  </si>
  <si>
    <t>Grand Reserve Phase 1B</t>
  </si>
  <si>
    <t>City of Bunnell</t>
  </si>
  <si>
    <t>20-005</t>
  </si>
  <si>
    <t>Grand Landings Phase 4</t>
  </si>
  <si>
    <t>20-006</t>
  </si>
  <si>
    <t>Palm Coast Park DRI-The Trails Townhomes</t>
  </si>
  <si>
    <t>DRI - Exempt         Reservation</t>
  </si>
  <si>
    <t>20-007</t>
  </si>
  <si>
    <t>Plantation Bay Section 2A-F(aka Westlake Phase 13)</t>
  </si>
  <si>
    <t>Exempt-DRI       Reservation</t>
  </si>
  <si>
    <t>20-009</t>
  </si>
  <si>
    <t>Palm Coast Park DRI-Sawmill Branch - Phase 2A</t>
  </si>
  <si>
    <t>20-010</t>
  </si>
  <si>
    <t>Grand Reserve Phase 4</t>
  </si>
  <si>
    <t>20-002 Adj</t>
  </si>
  <si>
    <t>Hammock Beach River Club- The Gardens</t>
  </si>
  <si>
    <t>20-011</t>
  </si>
  <si>
    <t>Palm Coast Park DRI-Sawmill Branch - Phase 2B</t>
  </si>
  <si>
    <t>Exempt - DRI        Reservation</t>
  </si>
  <si>
    <t>20-012</t>
  </si>
  <si>
    <t>Palm Coast Park DRI-Matanzas West</t>
  </si>
  <si>
    <t>Palm Coast</t>
  </si>
  <si>
    <t>21-002</t>
  </si>
  <si>
    <t>Town Center-The Gables @</t>
  </si>
  <si>
    <t>Exempt - DRI Reservation</t>
  </si>
  <si>
    <t>21-005</t>
  </si>
  <si>
    <t>Pointe Grand Apartments</t>
  </si>
  <si>
    <t>21-006</t>
  </si>
  <si>
    <t>Town Center-Palm Cost Tennis Pod</t>
  </si>
  <si>
    <t>21-007</t>
  </si>
  <si>
    <t>Colbert Landings</t>
  </si>
  <si>
    <t>21-013</t>
  </si>
  <si>
    <t>Preserve at Flagler</t>
  </si>
  <si>
    <t>Flagler Beach</t>
  </si>
  <si>
    <t>21-014</t>
  </si>
  <si>
    <t>Plantation Bay 2A-F Unit 12B</t>
  </si>
  <si>
    <t>Exempt-DRI Reservation</t>
  </si>
  <si>
    <t>21-015</t>
  </si>
  <si>
    <t>Plantation Bay 2A-F Unit 9</t>
  </si>
  <si>
    <t>21-016</t>
  </si>
  <si>
    <t>Plantation Bay 2A-F Unit 9A</t>
  </si>
  <si>
    <t>21-017</t>
  </si>
  <si>
    <t>Plantation Bay 2A-F Unit 16</t>
  </si>
  <si>
    <t>21-022</t>
  </si>
  <si>
    <t>The Haven @ Town Center</t>
  </si>
  <si>
    <t>21-035</t>
  </si>
  <si>
    <t>Porchlight Apartments</t>
  </si>
  <si>
    <t>Bunnell</t>
  </si>
  <si>
    <t>21-036</t>
  </si>
  <si>
    <t>Palm Coast Park-Somerset-Tract 15</t>
  </si>
  <si>
    <t>21-037</t>
  </si>
  <si>
    <t>Palm Coast Park-Sawmill Branch Phase 7</t>
  </si>
  <si>
    <t>Age-DRI Exemption</t>
  </si>
  <si>
    <t>22-003</t>
  </si>
  <si>
    <t>Plantation Bay Ph 9B</t>
  </si>
  <si>
    <t>DRI-Reservation</t>
  </si>
  <si>
    <t>22-004</t>
  </si>
  <si>
    <t>Plantation Bay Ph 12A</t>
  </si>
  <si>
    <t>22-012</t>
  </si>
  <si>
    <t>Whistle Stop Farms</t>
  </si>
  <si>
    <t>22-014</t>
  </si>
  <si>
    <t>Town Center-Wilton Apts</t>
  </si>
  <si>
    <t>21-001</t>
  </si>
  <si>
    <t>Beach Park Village</t>
  </si>
  <si>
    <t>21-008</t>
  </si>
  <si>
    <t>Lighthouse Harbor-E Side Colbert</t>
  </si>
  <si>
    <t>21-009</t>
  </si>
  <si>
    <t>Lighthouse Harbor Apartments-W Side Colbert</t>
  </si>
  <si>
    <t>21-018</t>
  </si>
  <si>
    <t>Lakeview Estates</t>
  </si>
  <si>
    <t xml:space="preserve"> </t>
  </si>
  <si>
    <t>21-019</t>
  </si>
  <si>
    <t>Whiteview MPD</t>
  </si>
  <si>
    <t>21-025</t>
  </si>
  <si>
    <t>Palm Coast 145</t>
  </si>
  <si>
    <t>21-027</t>
  </si>
  <si>
    <t>Old Kings Village</t>
  </si>
  <si>
    <t>21-030</t>
  </si>
  <si>
    <t>Seminole Trails</t>
  </si>
  <si>
    <t>21-020 Adj</t>
  </si>
  <si>
    <t>Red Mill Point</t>
  </si>
  <si>
    <t>22-001</t>
  </si>
  <si>
    <t>Grand Landings Phase 5</t>
  </si>
  <si>
    <t>22-005</t>
  </si>
  <si>
    <t>The Tribute</t>
  </si>
  <si>
    <t>22-006</t>
  </si>
  <si>
    <t>Flagler Village</t>
  </si>
  <si>
    <t>22-007</t>
  </si>
  <si>
    <t>Hammock at Palm Harbor</t>
  </si>
  <si>
    <t>22-013</t>
  </si>
  <si>
    <t>Ocean Village-All</t>
  </si>
  <si>
    <t>22-015</t>
  </si>
  <si>
    <t>Grand Reserve Phase 5</t>
  </si>
  <si>
    <t>22-016</t>
  </si>
  <si>
    <t>Grand Reserve Phase 6</t>
  </si>
  <si>
    <t>DOE-DRI ADJUSTMENT</t>
  </si>
  <si>
    <t>DRI-1</t>
  </si>
  <si>
    <t>Palm Cost Park DRI</t>
  </si>
  <si>
    <t>DRI-2</t>
  </si>
  <si>
    <t>Town Center-Phase 1</t>
  </si>
  <si>
    <t>DRI-3</t>
  </si>
  <si>
    <t>Town Center Phase 2</t>
  </si>
  <si>
    <t>DRI-4</t>
  </si>
  <si>
    <t>State Road 100</t>
  </si>
  <si>
    <t>DRI-5</t>
  </si>
  <si>
    <t>Plantation Bay</t>
  </si>
  <si>
    <t>DRI-6</t>
  </si>
  <si>
    <t>Hunters Ridge</t>
  </si>
  <si>
    <t xml:space="preserve">Reservation </t>
  </si>
  <si>
    <t>Pending</t>
  </si>
  <si>
    <t>DRI Reserved</t>
  </si>
  <si>
    <t>Reserved-Extend</t>
  </si>
  <si>
    <t xml:space="preserve">Reserved </t>
  </si>
  <si>
    <t>PROJECT_ID</t>
  </si>
  <si>
    <t>PROJECT_NAME</t>
  </si>
  <si>
    <t>JURISDICTION</t>
  </si>
  <si>
    <t>APP_TYPE</t>
  </si>
  <si>
    <t>UNITS_SF</t>
  </si>
  <si>
    <t>UNITS_MF</t>
  </si>
  <si>
    <t>UNITS_MH</t>
  </si>
  <si>
    <t>UNITS_TOT</t>
  </si>
  <si>
    <t>SG_ES</t>
  </si>
  <si>
    <t>SG_MS</t>
  </si>
  <si>
    <t>SG_HS</t>
  </si>
  <si>
    <t>SG_TOT</t>
  </si>
  <si>
    <t>TOTAL</t>
  </si>
  <si>
    <t>TOTAL DRI</t>
  </si>
  <si>
    <t>22-018</t>
  </si>
  <si>
    <t>Seminole Palms</t>
  </si>
  <si>
    <t>22-019</t>
  </si>
  <si>
    <t>Grand Landings North</t>
  </si>
  <si>
    <t>GRAND TOTAL</t>
  </si>
  <si>
    <t>Reservations included in Davis Demographic Study(Oct 2019 Data)</t>
  </si>
  <si>
    <t>Totals</t>
  </si>
  <si>
    <t>Grand Total Student Station Reservations</t>
  </si>
  <si>
    <t>Less Reservations noted in Davis Demographic Study</t>
  </si>
  <si>
    <t>TOTAL NEW DEVELOPMENT RESERVATIONS AFTER DAVIS DEMOGRAPHIC STUDY</t>
  </si>
  <si>
    <t>TOTAL Student Stations not accounted for</t>
  </si>
  <si>
    <t>Elementary Student Stations not accounted for</t>
  </si>
  <si>
    <t>Middle School Student Stations not accounted for</t>
  </si>
  <si>
    <t>High School Student Stations not accounted for</t>
  </si>
  <si>
    <t>Total New Single Family not accounted for</t>
  </si>
  <si>
    <t>Total New Multi-Family not accounted for</t>
  </si>
  <si>
    <t>Total New Mobile Home not accounted for</t>
  </si>
  <si>
    <t>Total All New Residential Units not accounted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</si>
</sst>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99FF"/>
        <bgColor rgb="FFFF99FF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AA7DD"/>
        <bgColor indexed="64"/>
      </patternFill>
    </fill>
    <fill>
      <patternFill patternType="solid">
        <fgColor rgb="FFFFC00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39">
    <xf numFmtId="0" fontId="0" fillId="0" borderId="0" xfId="0"/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horizontal="left" wrapText="1"/>
    </xf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3" fontId="2" fillId="5" borderId="2" xfId="1" applyNumberFormat="1" applyFont="1" applyFill="1" applyBorder="1" applyAlignment="1">
      <alignment horizontal="center" vertical="center" wrapText="1"/>
    </xf>
    <xf numFmtId="3" fontId="2" fillId="5" borderId="2" xfId="1" applyNumberFormat="1" applyFont="1" applyFill="1" applyBorder="1" applyAlignment="1">
      <alignment horizontal="center" vertical="center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0" fontId="2" fillId="5" borderId="0" xfId="1" applyFont="1" applyFill="1" applyBorder="1"/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165" fontId="3" fillId="12" borderId="2" xfId="1" applyNumberFormat="1" applyFont="1" applyFill="1" applyBorder="1" applyAlignment="1">
      <alignment vertic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wrapText="1"/>
    </xf>
    <xf numFmtId="0" fontId="2" fillId="7" borderId="2" xfId="1" applyFont="1" applyFill="1" applyBorder="1" applyAlignment="1">
      <alignment horizontal="center" wrapText="1"/>
    </xf>
    <xf numFmtId="3" fontId="2" fillId="7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2" fillId="5" borderId="2" xfId="1" applyNumberFormat="1" applyFont="1" applyFill="1" applyBorder="1" applyAlignment="1">
      <alignment horizontal="center"/>
    </xf>
    <xf numFmtId="164" fontId="3" fillId="6" borderId="2" xfId="1" applyNumberFormat="1" applyFont="1" applyFill="1" applyBorder="1" applyAlignment="1">
      <alignment vertical="center"/>
    </xf>
    <xf numFmtId="0" fontId="2" fillId="6" borderId="2" xfId="1" applyFont="1" applyFill="1" applyBorder="1" applyAlignment="1">
      <alignment wrapText="1"/>
    </xf>
    <xf numFmtId="0" fontId="2" fillId="6" borderId="2" xfId="1" applyFont="1" applyFill="1" applyBorder="1" applyAlignment="1">
      <alignment horizontal="center" wrapText="1"/>
    </xf>
    <xf numFmtId="3" fontId="2" fillId="6" borderId="2" xfId="1" applyNumberFormat="1" applyFont="1" applyFill="1" applyBorder="1" applyAlignment="1">
      <alignment horizontal="center"/>
    </xf>
    <xf numFmtId="165" fontId="3" fillId="6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0" fontId="2" fillId="6" borderId="2" xfId="1" applyFont="1" applyFill="1" applyBorder="1" applyAlignment="1">
      <alignment wrapText="1"/>
    </xf>
    <xf numFmtId="0" fontId="2" fillId="6" borderId="2" xfId="1" applyFont="1" applyFill="1" applyBorder="1" applyAlignment="1">
      <alignment horizontal="center" wrapText="1"/>
    </xf>
    <xf numFmtId="3" fontId="2" fillId="6" borderId="2" xfId="1" applyNumberFormat="1" applyFont="1" applyFill="1" applyBorder="1" applyAlignment="1">
      <alignment horizontal="center"/>
    </xf>
    <xf numFmtId="165" fontId="3" fillId="6" borderId="2" xfId="1" applyNumberFormat="1" applyFont="1" applyFill="1" applyBorder="1" applyAlignment="1">
      <alignment vertical="center"/>
    </xf>
    <xf numFmtId="0" fontId="2" fillId="11" borderId="2" xfId="1" applyFont="1" applyFill="1" applyBorder="1" applyAlignment="1">
      <alignment wrapText="1"/>
    </xf>
    <xf numFmtId="0" fontId="2" fillId="11" borderId="2" xfId="1" applyFont="1" applyFill="1" applyBorder="1" applyAlignment="1">
      <alignment horizontal="center" wrapText="1"/>
    </xf>
    <xf numFmtId="3" fontId="2" fillId="11" borderId="2" xfId="1" applyNumberFormat="1" applyFont="1" applyFill="1" applyBorder="1" applyAlignment="1">
      <alignment horizontal="center"/>
    </xf>
    <xf numFmtId="164" fontId="3" fillId="11" borderId="2" xfId="1" applyNumberFormat="1" applyFont="1" applyFill="1" applyBorder="1" applyAlignment="1">
      <alignment vertical="center"/>
    </xf>
    <xf numFmtId="165" fontId="3" fillId="11" borderId="2" xfId="1" applyNumberFormat="1" applyFont="1" applyFill="1" applyBorder="1" applyAlignment="1">
      <alignment vertical="center"/>
    </xf>
    <xf numFmtId="0" fontId="2" fillId="9" borderId="2" xfId="1" applyFont="1" applyFill="1" applyBorder="1" applyAlignment="1">
      <alignment wrapText="1"/>
    </xf>
    <xf numFmtId="0" fontId="2" fillId="9" borderId="2" xfId="1" applyFont="1" applyFill="1" applyBorder="1" applyAlignment="1">
      <alignment horizontal="center" wrapText="1"/>
    </xf>
    <xf numFmtId="3" fontId="2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vertical="center"/>
    </xf>
    <xf numFmtId="165" fontId="3" fillId="9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wrapText="1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vertical="center"/>
    </xf>
    <xf numFmtId="0" fontId="2" fillId="10" borderId="2" xfId="1" applyFont="1" applyFill="1" applyBorder="1" applyAlignment="1">
      <alignment wrapText="1"/>
    </xf>
    <xf numFmtId="0" fontId="2" fillId="10" borderId="2" xfId="1" applyFont="1" applyFill="1" applyBorder="1" applyAlignment="1">
      <alignment horizontal="center" wrapText="1"/>
    </xf>
    <xf numFmtId="3" fontId="2" fillId="10" borderId="2" xfId="1" applyNumberFormat="1" applyFont="1" applyFill="1" applyBorder="1" applyAlignment="1">
      <alignment horizontal="center"/>
    </xf>
    <xf numFmtId="164" fontId="3" fillId="10" borderId="2" xfId="1" applyNumberFormat="1" applyFont="1" applyFill="1" applyBorder="1" applyAlignment="1">
      <alignment vertical="center"/>
    </xf>
    <xf numFmtId="165" fontId="3" fillId="10" borderId="2" xfId="1" applyNumberFormat="1" applyFont="1" applyFill="1" applyBorder="1" applyAlignment="1">
      <alignment vertical="center"/>
    </xf>
    <xf numFmtId="0" fontId="2" fillId="10" borderId="2" xfId="1" applyFont="1" applyFill="1" applyBorder="1" applyAlignment="1">
      <alignment wrapText="1"/>
    </xf>
    <xf numFmtId="0" fontId="2" fillId="10" borderId="2" xfId="1" applyFont="1" applyFill="1" applyBorder="1" applyAlignment="1">
      <alignment horizontal="center" wrapText="1"/>
    </xf>
    <xf numFmtId="3" fontId="2" fillId="10" borderId="2" xfId="1" applyNumberFormat="1" applyFont="1" applyFill="1" applyBorder="1" applyAlignment="1">
      <alignment horizontal="center"/>
    </xf>
    <xf numFmtId="164" fontId="3" fillId="10" borderId="2" xfId="1" applyNumberFormat="1" applyFont="1" applyFill="1" applyBorder="1" applyAlignment="1">
      <alignment vertical="center"/>
    </xf>
    <xf numFmtId="165" fontId="3" fillId="10" borderId="2" xfId="1" applyNumberFormat="1" applyFont="1" applyFill="1" applyBorder="1" applyAlignment="1">
      <alignment vertical="center"/>
    </xf>
    <xf numFmtId="3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164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0" fontId="2" fillId="5" borderId="2" xfId="1" applyFont="1" applyFill="1" applyBorder="1" applyAlignment="1">
      <alignment wrapText="1"/>
    </xf>
    <xf numFmtId="0" fontId="2" fillId="7" borderId="2" xfId="1" applyFont="1" applyFill="1" applyBorder="1" applyAlignment="1">
      <alignment wrapText="1"/>
    </xf>
    <xf numFmtId="0" fontId="2" fillId="8" borderId="2" xfId="1" applyFont="1" applyFill="1" applyBorder="1" applyAlignment="1">
      <alignment wrapText="1"/>
    </xf>
    <xf numFmtId="0" fontId="2" fillId="8" borderId="2" xfId="1" applyFont="1" applyFill="1" applyBorder="1" applyAlignment="1">
      <alignment horizontal="center" wrapText="1"/>
    </xf>
    <xf numFmtId="3" fontId="2" fillId="8" borderId="2" xfId="1" applyNumberFormat="1" applyFont="1" applyFill="1" applyBorder="1" applyAlignment="1">
      <alignment horizontal="center"/>
    </xf>
    <xf numFmtId="164" fontId="3" fillId="8" borderId="2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textRotation="90" wrapText="1"/>
    </xf>
    <xf numFmtId="164" fontId="4" fillId="4" borderId="3" xfId="1" applyNumberFormat="1" applyFont="1" applyFill="1" applyBorder="1" applyAlignment="1">
      <alignment horizontal="center" vertical="center" textRotation="90" wrapText="1"/>
    </xf>
    <xf numFmtId="165" fontId="4" fillId="4" borderId="3" xfId="1" applyNumberFormat="1" applyFont="1" applyFill="1" applyBorder="1" applyAlignment="1">
      <alignment horizontal="center" vertical="center" textRotation="90" wrapText="1"/>
    </xf>
    <xf numFmtId="1" fontId="3" fillId="8" borderId="2" xfId="1" applyNumberFormat="1" applyFont="1" applyFill="1" applyBorder="1" applyAlignment="1">
      <alignment vertical="center"/>
    </xf>
    <xf numFmtId="0" fontId="2" fillId="10" borderId="3" xfId="1" applyFont="1" applyFill="1" applyBorder="1" applyAlignment="1">
      <alignment wrapText="1"/>
    </xf>
    <xf numFmtId="0" fontId="2" fillId="10" borderId="3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wrapText="1"/>
    </xf>
    <xf numFmtId="3" fontId="2" fillId="10" borderId="3" xfId="1" applyNumberFormat="1" applyFont="1" applyFill="1" applyBorder="1" applyAlignment="1">
      <alignment horizontal="center"/>
    </xf>
    <xf numFmtId="164" fontId="3" fillId="10" borderId="3" xfId="1" applyNumberFormat="1" applyFont="1" applyFill="1" applyBorder="1" applyAlignment="1">
      <alignment vertical="center"/>
    </xf>
    <xf numFmtId="165" fontId="3" fillId="10" borderId="3" xfId="1" applyNumberFormat="1" applyFont="1" applyFill="1" applyBorder="1" applyAlignment="1">
      <alignment vertical="center"/>
    </xf>
    <xf numFmtId="0" fontId="2" fillId="10" borderId="7" xfId="1" applyFont="1" applyFill="1" applyBorder="1" applyAlignment="1">
      <alignment wrapText="1"/>
    </xf>
    <xf numFmtId="0" fontId="2" fillId="10" borderId="7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wrapText="1"/>
    </xf>
    <xf numFmtId="3" fontId="2" fillId="10" borderId="7" xfId="1" applyNumberFormat="1" applyFont="1" applyFill="1" applyBorder="1" applyAlignment="1">
      <alignment horizontal="center"/>
    </xf>
    <xf numFmtId="164" fontId="3" fillId="10" borderId="7" xfId="1" applyNumberFormat="1" applyFont="1" applyFill="1" applyBorder="1" applyAlignment="1">
      <alignment vertical="center"/>
    </xf>
    <xf numFmtId="165" fontId="3" fillId="10" borderId="7" xfId="1" applyNumberFormat="1" applyFont="1" applyFill="1" applyBorder="1" applyAlignment="1">
      <alignment vertical="center"/>
    </xf>
    <xf numFmtId="0" fontId="4" fillId="10" borderId="4" xfId="1" applyFont="1" applyFill="1" applyBorder="1" applyAlignment="1">
      <alignment wrapText="1"/>
    </xf>
    <xf numFmtId="0" fontId="5" fillId="10" borderId="5" xfId="0" applyFont="1" applyFill="1" applyBorder="1"/>
    <xf numFmtId="3" fontId="5" fillId="10" borderId="5" xfId="0" applyNumberFormat="1" applyFont="1" applyFill="1" applyBorder="1"/>
    <xf numFmtId="3" fontId="5" fillId="10" borderId="6" xfId="0" applyNumberFormat="1" applyFont="1" applyFill="1" applyBorder="1"/>
    <xf numFmtId="0" fontId="5" fillId="0" borderId="0" xfId="0" applyFont="1"/>
    <xf numFmtId="0" fontId="4" fillId="8" borderId="1" xfId="1" applyFont="1" applyFill="1" applyBorder="1" applyAlignment="1">
      <alignment wrapText="1"/>
    </xf>
    <xf numFmtId="0" fontId="4" fillId="8" borderId="2" xfId="1" applyFont="1" applyFill="1" applyBorder="1" applyAlignment="1">
      <alignment wrapText="1"/>
    </xf>
    <xf numFmtId="0" fontId="0" fillId="14" borderId="0" xfId="0" applyFill="1"/>
    <xf numFmtId="166" fontId="0" fillId="14" borderId="0" xfId="2" applyNumberFormat="1" applyFont="1" applyFill="1"/>
    <xf numFmtId="0" fontId="2" fillId="15" borderId="2" xfId="1" applyFont="1" applyFill="1" applyBorder="1" applyAlignment="1">
      <alignment wrapText="1"/>
    </xf>
    <xf numFmtId="0" fontId="2" fillId="15" borderId="2" xfId="1" applyFont="1" applyFill="1" applyBorder="1" applyAlignment="1">
      <alignment horizontal="center" wrapText="1"/>
    </xf>
    <xf numFmtId="3" fontId="2" fillId="15" borderId="2" xfId="1" applyNumberFormat="1" applyFont="1" applyFill="1" applyBorder="1" applyAlignment="1">
      <alignment horizontal="center"/>
    </xf>
    <xf numFmtId="164" fontId="3" fillId="15" borderId="2" xfId="1" applyNumberFormat="1" applyFont="1" applyFill="1" applyBorder="1" applyAlignment="1">
      <alignment vertical="center"/>
    </xf>
    <xf numFmtId="165" fontId="3" fillId="15" borderId="2" xfId="1" applyNumberFormat="1" applyFont="1" applyFill="1" applyBorder="1" applyAlignment="1">
      <alignment vertical="center"/>
    </xf>
    <xf numFmtId="0" fontId="0" fillId="0" borderId="7" xfId="0" applyBorder="1"/>
    <xf numFmtId="0" fontId="5" fillId="0" borderId="5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164" fontId="0" fillId="0" borderId="7" xfId="2" applyNumberFormat="1" applyFont="1" applyBorder="1"/>
    <xf numFmtId="164" fontId="7" fillId="13" borderId="11" xfId="0" applyNumberFormat="1" applyFont="1" applyFill="1" applyBorder="1" applyAlignment="1">
      <alignment vertical="center"/>
    </xf>
    <xf numFmtId="0" fontId="5" fillId="13" borderId="5" xfId="0" applyFont="1" applyFill="1" applyBorder="1" applyAlignment="1">
      <alignment horizontal="center" wrapText="1"/>
    </xf>
    <xf numFmtId="0" fontId="5" fillId="13" borderId="6" xfId="0" applyFont="1" applyFill="1" applyBorder="1" applyAlignment="1">
      <alignment horizontal="center" vertical="top" wrapText="1"/>
    </xf>
    <xf numFmtId="0" fontId="5" fillId="13" borderId="5" xfId="0" applyFont="1" applyFill="1" applyBorder="1" applyAlignment="1">
      <alignment horizontal="center" vertical="top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166" fontId="4" fillId="8" borderId="2" xfId="2" applyNumberFormat="1" applyFont="1" applyFill="1" applyBorder="1" applyAlignment="1">
      <alignment wrapText="1"/>
    </xf>
    <xf numFmtId="0" fontId="2" fillId="5" borderId="14" xfId="1" applyFont="1" applyFill="1" applyBorder="1" applyAlignment="1">
      <alignment wrapText="1"/>
    </xf>
    <xf numFmtId="0" fontId="2" fillId="5" borderId="3" xfId="1" applyFont="1" applyFill="1" applyBorder="1" applyAlignment="1">
      <alignment wrapText="1"/>
    </xf>
    <xf numFmtId="0" fontId="2" fillId="5" borderId="3" xfId="1" applyFont="1" applyFill="1" applyBorder="1" applyAlignment="1">
      <alignment horizontal="center" wrapText="1"/>
    </xf>
    <xf numFmtId="0" fontId="2" fillId="7" borderId="15" xfId="1" applyFont="1" applyFill="1" applyBorder="1" applyAlignment="1">
      <alignment wrapText="1"/>
    </xf>
    <xf numFmtId="0" fontId="2" fillId="7" borderId="15" xfId="1" applyFont="1" applyFill="1" applyBorder="1" applyAlignment="1">
      <alignment horizontal="center" wrapText="1"/>
    </xf>
    <xf numFmtId="0" fontId="2" fillId="5" borderId="7" xfId="1" applyFont="1" applyFill="1" applyBorder="1"/>
    <xf numFmtId="0" fontId="2" fillId="5" borderId="7" xfId="1" applyFont="1" applyFill="1" applyBorder="1" applyAlignment="1">
      <alignment wrapText="1"/>
    </xf>
    <xf numFmtId="0" fontId="9" fillId="13" borderId="4" xfId="0" applyFont="1" applyFill="1" applyBorder="1"/>
    <xf numFmtId="0" fontId="9" fillId="13" borderId="5" xfId="0" applyFont="1" applyFill="1" applyBorder="1"/>
    <xf numFmtId="166" fontId="9" fillId="13" borderId="5" xfId="2" applyNumberFormat="1" applyFont="1" applyFill="1" applyBorder="1"/>
    <xf numFmtId="166" fontId="9" fillId="13" borderId="6" xfId="2" applyNumberFormat="1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52" workbookViewId="0">
      <selection activeCell="D73" sqref="D73"/>
    </sheetView>
  </sheetViews>
  <sheetFormatPr defaultRowHeight="15" x14ac:dyDescent="0.25"/>
  <cols>
    <col min="1" max="74" width="15.7109375" customWidth="1"/>
  </cols>
  <sheetData>
    <row r="1" spans="1:13" x14ac:dyDescent="0.25">
      <c r="A1" t="s">
        <v>0</v>
      </c>
    </row>
    <row r="2" spans="1:13" ht="67.5" customHeight="1" x14ac:dyDescent="0.25">
      <c r="A2" s="182" t="s">
        <v>137</v>
      </c>
      <c r="B2" s="182" t="s">
        <v>138</v>
      </c>
      <c r="C2" s="182" t="s">
        <v>139</v>
      </c>
      <c r="D2" s="182" t="s">
        <v>140</v>
      </c>
      <c r="E2" s="182"/>
      <c r="F2" s="183" t="s">
        <v>141</v>
      </c>
      <c r="G2" s="183" t="s">
        <v>142</v>
      </c>
      <c r="H2" s="183" t="s">
        <v>143</v>
      </c>
      <c r="I2" s="184" t="s">
        <v>144</v>
      </c>
      <c r="J2" s="185" t="s">
        <v>145</v>
      </c>
      <c r="K2" s="185" t="s">
        <v>146</v>
      </c>
      <c r="L2" s="185" t="s">
        <v>147</v>
      </c>
      <c r="M2" s="185" t="s">
        <v>148</v>
      </c>
    </row>
    <row r="3" spans="1:13" ht="45" x14ac:dyDescent="0.25">
      <c r="A3" s="12" t="s">
        <v>11</v>
      </c>
      <c r="B3" s="12" t="s">
        <v>12</v>
      </c>
      <c r="C3" s="13" t="s">
        <v>7</v>
      </c>
      <c r="D3" s="13" t="s">
        <v>13</v>
      </c>
      <c r="E3" s="12" t="s">
        <v>134</v>
      </c>
      <c r="F3" s="14">
        <v>85</v>
      </c>
      <c r="G3" s="15">
        <v>0</v>
      </c>
      <c r="H3" s="15">
        <v>0</v>
      </c>
      <c r="I3" s="16">
        <v>85</v>
      </c>
      <c r="J3" s="17">
        <v>7</v>
      </c>
      <c r="K3" s="17">
        <v>4</v>
      </c>
      <c r="L3" s="17">
        <v>7</v>
      </c>
      <c r="M3" s="17">
        <v>18</v>
      </c>
    </row>
    <row r="4" spans="1:13" ht="45" x14ac:dyDescent="0.25">
      <c r="A4" s="1" t="s">
        <v>1</v>
      </c>
      <c r="B4" s="5" t="s">
        <v>2</v>
      </c>
      <c r="C4" s="2" t="s">
        <v>3</v>
      </c>
      <c r="D4" s="2" t="s">
        <v>4</v>
      </c>
      <c r="E4" s="175" t="s">
        <v>134</v>
      </c>
      <c r="F4" s="6">
        <v>6</v>
      </c>
      <c r="G4" s="6">
        <v>0</v>
      </c>
      <c r="H4" s="6">
        <v>0</v>
      </c>
      <c r="I4" s="3">
        <v>6</v>
      </c>
      <c r="J4" s="4">
        <v>0</v>
      </c>
      <c r="K4" s="4">
        <v>0</v>
      </c>
      <c r="L4" s="4">
        <v>0</v>
      </c>
      <c r="M4" s="4">
        <v>0</v>
      </c>
    </row>
    <row r="5" spans="1:13" ht="30" x14ac:dyDescent="0.25">
      <c r="A5" s="7" t="s">
        <v>5</v>
      </c>
      <c r="B5" s="7" t="s">
        <v>6</v>
      </c>
      <c r="C5" s="8" t="s">
        <v>7</v>
      </c>
      <c r="D5" s="8" t="s">
        <v>8</v>
      </c>
      <c r="E5" s="7" t="s">
        <v>135</v>
      </c>
      <c r="F5" s="9">
        <v>40</v>
      </c>
      <c r="G5" s="9">
        <v>0</v>
      </c>
      <c r="H5" s="9">
        <v>0</v>
      </c>
      <c r="I5" s="10">
        <v>40</v>
      </c>
      <c r="J5" s="11">
        <v>3</v>
      </c>
      <c r="K5" s="11">
        <v>2</v>
      </c>
      <c r="L5" s="11">
        <v>3</v>
      </c>
      <c r="M5" s="11">
        <v>8</v>
      </c>
    </row>
    <row r="6" spans="1:13" x14ac:dyDescent="0.25">
      <c r="A6" s="7" t="s">
        <v>9</v>
      </c>
      <c r="B6" s="7" t="s">
        <v>10</v>
      </c>
      <c r="C6" s="8" t="s">
        <v>3</v>
      </c>
      <c r="D6" s="8" t="s">
        <v>8</v>
      </c>
      <c r="E6" s="7" t="s">
        <v>136</v>
      </c>
      <c r="F6" s="9">
        <v>7</v>
      </c>
      <c r="G6" s="9">
        <v>0</v>
      </c>
      <c r="H6" s="9">
        <v>0</v>
      </c>
      <c r="I6" s="10">
        <v>7</v>
      </c>
      <c r="J6" s="11">
        <v>1</v>
      </c>
      <c r="K6" s="11">
        <v>0</v>
      </c>
      <c r="L6" s="11">
        <v>1</v>
      </c>
      <c r="M6" s="11">
        <v>2</v>
      </c>
    </row>
    <row r="7" spans="1:13" ht="30" x14ac:dyDescent="0.25">
      <c r="A7" s="18" t="s">
        <v>14</v>
      </c>
      <c r="B7" s="18" t="s">
        <v>15</v>
      </c>
      <c r="C7" s="19" t="s">
        <v>7</v>
      </c>
      <c r="D7" s="19" t="s">
        <v>8</v>
      </c>
      <c r="E7" s="176" t="s">
        <v>136</v>
      </c>
      <c r="F7" s="20">
        <v>0</v>
      </c>
      <c r="G7" s="20">
        <v>107</v>
      </c>
      <c r="H7" s="20">
        <v>0</v>
      </c>
      <c r="I7" s="21">
        <v>107</v>
      </c>
      <c r="J7" s="22">
        <v>3</v>
      </c>
      <c r="K7" s="22">
        <v>2</v>
      </c>
      <c r="L7" s="22">
        <v>1</v>
      </c>
      <c r="M7" s="22">
        <v>6</v>
      </c>
    </row>
    <row r="8" spans="1:13" ht="45" x14ac:dyDescent="0.25">
      <c r="A8" s="23" t="s">
        <v>16</v>
      </c>
      <c r="B8" s="23" t="s">
        <v>17</v>
      </c>
      <c r="C8" s="24" t="s">
        <v>3</v>
      </c>
      <c r="D8" s="24" t="s">
        <v>8</v>
      </c>
      <c r="E8" s="176" t="s">
        <v>136</v>
      </c>
      <c r="F8" s="25">
        <v>20</v>
      </c>
      <c r="G8" s="25">
        <v>0</v>
      </c>
      <c r="H8" s="25">
        <v>0</v>
      </c>
      <c r="I8" s="26">
        <v>20</v>
      </c>
      <c r="J8" s="27">
        <v>2</v>
      </c>
      <c r="K8" s="27">
        <v>1</v>
      </c>
      <c r="L8" s="27">
        <v>2</v>
      </c>
      <c r="M8" s="27">
        <v>5</v>
      </c>
    </row>
    <row r="9" spans="1:13" x14ac:dyDescent="0.25">
      <c r="A9" s="33" t="s">
        <v>18</v>
      </c>
      <c r="B9" s="33" t="s">
        <v>19</v>
      </c>
      <c r="C9" s="34" t="s">
        <v>3</v>
      </c>
      <c r="D9" s="34" t="s">
        <v>8</v>
      </c>
      <c r="E9" s="176" t="s">
        <v>136</v>
      </c>
      <c r="F9" s="35">
        <v>50</v>
      </c>
      <c r="G9" s="35">
        <v>0</v>
      </c>
      <c r="H9" s="35">
        <v>0</v>
      </c>
      <c r="I9" s="36">
        <v>50</v>
      </c>
      <c r="J9" s="37">
        <v>4</v>
      </c>
      <c r="K9" s="37">
        <v>3</v>
      </c>
      <c r="L9" s="37">
        <v>4</v>
      </c>
      <c r="M9" s="37">
        <v>11</v>
      </c>
    </row>
    <row r="10" spans="1:13" ht="30" x14ac:dyDescent="0.25">
      <c r="A10" s="31" t="s">
        <v>20</v>
      </c>
      <c r="B10" s="28" t="s">
        <v>21</v>
      </c>
      <c r="C10" s="29" t="s">
        <v>7</v>
      </c>
      <c r="D10" s="29" t="s">
        <v>22</v>
      </c>
      <c r="E10" s="175" t="s">
        <v>134</v>
      </c>
      <c r="F10" s="32">
        <v>430</v>
      </c>
      <c r="G10" s="32">
        <v>0</v>
      </c>
      <c r="H10" s="32">
        <v>0</v>
      </c>
      <c r="I10" s="30">
        <v>430</v>
      </c>
      <c r="J10" s="38">
        <v>35</v>
      </c>
      <c r="K10" s="38">
        <v>22</v>
      </c>
      <c r="L10" s="38">
        <v>34</v>
      </c>
      <c r="M10" s="38">
        <v>91</v>
      </c>
    </row>
    <row r="11" spans="1:13" ht="30" x14ac:dyDescent="0.25">
      <c r="A11" s="39" t="s">
        <v>23</v>
      </c>
      <c r="B11" s="39" t="s">
        <v>24</v>
      </c>
      <c r="C11" s="40" t="s">
        <v>25</v>
      </c>
      <c r="D11" s="40" t="s">
        <v>8</v>
      </c>
      <c r="E11" s="176" t="s">
        <v>136</v>
      </c>
      <c r="F11" s="41">
        <v>5</v>
      </c>
      <c r="G11" s="41">
        <v>0</v>
      </c>
      <c r="H11" s="41">
        <v>0</v>
      </c>
      <c r="I11" s="42">
        <v>5</v>
      </c>
      <c r="J11" s="43">
        <v>0</v>
      </c>
      <c r="K11" s="43">
        <v>0</v>
      </c>
      <c r="L11" s="43">
        <v>0</v>
      </c>
      <c r="M11" s="43">
        <v>0</v>
      </c>
    </row>
    <row r="12" spans="1:13" ht="30" x14ac:dyDescent="0.25">
      <c r="A12" s="49" t="s">
        <v>26</v>
      </c>
      <c r="B12" s="49" t="s">
        <v>27</v>
      </c>
      <c r="C12" s="50" t="s">
        <v>7</v>
      </c>
      <c r="D12" s="50" t="s">
        <v>8</v>
      </c>
      <c r="E12" s="176" t="s">
        <v>136</v>
      </c>
      <c r="F12" s="51">
        <v>91</v>
      </c>
      <c r="G12" s="51">
        <v>0</v>
      </c>
      <c r="H12" s="51">
        <v>0</v>
      </c>
      <c r="I12" s="52">
        <v>186</v>
      </c>
      <c r="J12" s="53">
        <v>7</v>
      </c>
      <c r="K12" s="53">
        <v>5</v>
      </c>
      <c r="L12" s="53">
        <v>7</v>
      </c>
      <c r="M12" s="53">
        <v>19</v>
      </c>
    </row>
    <row r="13" spans="1:13" ht="45" x14ac:dyDescent="0.25">
      <c r="A13" s="44" t="s">
        <v>28</v>
      </c>
      <c r="B13" s="44" t="s">
        <v>29</v>
      </c>
      <c r="C13" s="45" t="s">
        <v>7</v>
      </c>
      <c r="D13" s="45" t="s">
        <v>30</v>
      </c>
      <c r="E13" s="175" t="s">
        <v>134</v>
      </c>
      <c r="F13" s="48">
        <v>274</v>
      </c>
      <c r="G13" s="48">
        <v>0</v>
      </c>
      <c r="H13" s="48">
        <v>0</v>
      </c>
      <c r="I13" s="46">
        <v>274</v>
      </c>
      <c r="J13" s="47">
        <v>22</v>
      </c>
      <c r="K13" s="47">
        <v>14</v>
      </c>
      <c r="L13" s="47">
        <v>22</v>
      </c>
      <c r="M13" s="47">
        <v>58</v>
      </c>
    </row>
    <row r="14" spans="1:13" ht="60" x14ac:dyDescent="0.25">
      <c r="A14" s="229" t="s">
        <v>31</v>
      </c>
      <c r="B14" s="229" t="s">
        <v>32</v>
      </c>
      <c r="C14" s="230" t="s">
        <v>3</v>
      </c>
      <c r="D14" s="230" t="s">
        <v>33</v>
      </c>
      <c r="E14" s="175" t="s">
        <v>134</v>
      </c>
      <c r="F14" s="48">
        <v>80</v>
      </c>
      <c r="G14" s="48">
        <v>0</v>
      </c>
      <c r="H14" s="48">
        <v>0</v>
      </c>
      <c r="I14" s="46">
        <v>80</v>
      </c>
      <c r="J14" s="47">
        <v>7</v>
      </c>
      <c r="K14" s="47">
        <v>4</v>
      </c>
      <c r="L14" s="47">
        <v>6</v>
      </c>
      <c r="M14" s="47">
        <v>17</v>
      </c>
    </row>
    <row r="15" spans="1:13" ht="60" x14ac:dyDescent="0.25">
      <c r="A15" s="233" t="s">
        <v>34</v>
      </c>
      <c r="B15" s="234" t="s">
        <v>35</v>
      </c>
      <c r="C15" s="233" t="s">
        <v>7</v>
      </c>
      <c r="D15" s="234" t="s">
        <v>13</v>
      </c>
      <c r="E15" s="228" t="s">
        <v>134</v>
      </c>
      <c r="F15" s="58">
        <v>243</v>
      </c>
      <c r="G15" s="58">
        <v>0</v>
      </c>
      <c r="H15" s="58">
        <v>0</v>
      </c>
      <c r="I15" s="56">
        <v>243</v>
      </c>
      <c r="J15" s="57">
        <v>20</v>
      </c>
      <c r="K15" s="57">
        <v>12</v>
      </c>
      <c r="L15" s="57">
        <v>19</v>
      </c>
      <c r="M15" s="57">
        <v>51</v>
      </c>
    </row>
    <row r="16" spans="1:13" ht="30" x14ac:dyDescent="0.25">
      <c r="A16" s="231" t="s">
        <v>36</v>
      </c>
      <c r="B16" s="231" t="s">
        <v>37</v>
      </c>
      <c r="C16" s="232" t="s">
        <v>25</v>
      </c>
      <c r="D16" s="232" t="s">
        <v>8</v>
      </c>
      <c r="E16" s="176" t="s">
        <v>136</v>
      </c>
      <c r="F16" s="61">
        <v>135</v>
      </c>
      <c r="G16" s="61">
        <v>0</v>
      </c>
      <c r="H16" s="61">
        <v>0</v>
      </c>
      <c r="I16" s="62">
        <v>135</v>
      </c>
      <c r="J16" s="63">
        <v>11</v>
      </c>
      <c r="K16" s="63">
        <v>7</v>
      </c>
      <c r="L16" s="63">
        <v>11</v>
      </c>
      <c r="M16" s="63">
        <v>29</v>
      </c>
    </row>
    <row r="17" spans="1:13" ht="45" x14ac:dyDescent="0.25">
      <c r="A17" s="59" t="s">
        <v>38</v>
      </c>
      <c r="B17" s="59" t="s">
        <v>39</v>
      </c>
      <c r="C17" s="60" t="s">
        <v>3</v>
      </c>
      <c r="D17" s="60" t="s">
        <v>33</v>
      </c>
      <c r="E17" s="176" t="s">
        <v>136</v>
      </c>
      <c r="F17" s="61">
        <v>335</v>
      </c>
      <c r="G17" s="61">
        <v>0</v>
      </c>
      <c r="H17" s="61">
        <v>0</v>
      </c>
      <c r="I17" s="62">
        <v>335</v>
      </c>
      <c r="J17" s="63">
        <v>27</v>
      </c>
      <c r="K17" s="63">
        <v>17</v>
      </c>
      <c r="L17" s="63">
        <v>27</v>
      </c>
      <c r="M17" s="63">
        <v>71</v>
      </c>
    </row>
    <row r="18" spans="1:13" ht="60" x14ac:dyDescent="0.25">
      <c r="A18" s="54" t="s">
        <v>40</v>
      </c>
      <c r="B18" s="54" t="s">
        <v>41</v>
      </c>
      <c r="C18" s="55" t="s">
        <v>7</v>
      </c>
      <c r="D18" s="55" t="s">
        <v>42</v>
      </c>
      <c r="E18" s="175" t="s">
        <v>134</v>
      </c>
      <c r="F18" s="58">
        <v>250</v>
      </c>
      <c r="G18" s="58">
        <v>0</v>
      </c>
      <c r="H18" s="58">
        <v>0</v>
      </c>
      <c r="I18" s="56">
        <v>250</v>
      </c>
      <c r="J18" s="57">
        <v>21</v>
      </c>
      <c r="K18" s="57">
        <v>13</v>
      </c>
      <c r="L18" s="57">
        <v>20</v>
      </c>
      <c r="M18" s="57">
        <v>54</v>
      </c>
    </row>
    <row r="19" spans="1:13" ht="45" x14ac:dyDescent="0.25">
      <c r="A19" s="54" t="s">
        <v>43</v>
      </c>
      <c r="B19" s="54" t="s">
        <v>44</v>
      </c>
      <c r="C19" s="55" t="s">
        <v>45</v>
      </c>
      <c r="D19" s="55" t="s">
        <v>42</v>
      </c>
      <c r="E19" s="175" t="s">
        <v>134</v>
      </c>
      <c r="F19" s="58">
        <v>0</v>
      </c>
      <c r="G19" s="58">
        <v>285</v>
      </c>
      <c r="H19" s="58">
        <v>0</v>
      </c>
      <c r="I19" s="56">
        <v>285</v>
      </c>
      <c r="J19" s="57">
        <v>8</v>
      </c>
      <c r="K19" s="57">
        <v>7</v>
      </c>
      <c r="L19" s="57">
        <v>3</v>
      </c>
      <c r="M19" s="57">
        <v>18</v>
      </c>
    </row>
    <row r="20" spans="1:13" ht="30" x14ac:dyDescent="0.25">
      <c r="A20" s="64" t="s">
        <v>46</v>
      </c>
      <c r="B20" s="64" t="s">
        <v>47</v>
      </c>
      <c r="C20" s="65" t="s">
        <v>45</v>
      </c>
      <c r="D20" s="65" t="s">
        <v>48</v>
      </c>
      <c r="E20" s="175" t="s">
        <v>134</v>
      </c>
      <c r="F20" s="68">
        <v>208</v>
      </c>
      <c r="G20" s="68">
        <v>0</v>
      </c>
      <c r="H20" s="68">
        <v>0</v>
      </c>
      <c r="I20" s="66">
        <v>208</v>
      </c>
      <c r="J20" s="67">
        <v>18</v>
      </c>
      <c r="K20" s="67">
        <v>11</v>
      </c>
      <c r="L20" s="67">
        <v>17</v>
      </c>
      <c r="M20" s="67">
        <v>46</v>
      </c>
    </row>
    <row r="21" spans="1:13" ht="30" x14ac:dyDescent="0.25">
      <c r="A21" s="73" t="s">
        <v>49</v>
      </c>
      <c r="B21" s="73" t="s">
        <v>50</v>
      </c>
      <c r="C21" s="74" t="s">
        <v>45</v>
      </c>
      <c r="D21" s="74" t="s">
        <v>8</v>
      </c>
      <c r="E21" s="176" t="s">
        <v>136</v>
      </c>
      <c r="F21" s="75">
        <v>0</v>
      </c>
      <c r="G21" s="75">
        <v>300</v>
      </c>
      <c r="H21" s="75">
        <v>0</v>
      </c>
      <c r="I21" s="76">
        <v>300</v>
      </c>
      <c r="J21" s="77">
        <v>9</v>
      </c>
      <c r="K21" s="77">
        <v>5</v>
      </c>
      <c r="L21" s="77">
        <v>4</v>
      </c>
      <c r="M21" s="77">
        <v>18</v>
      </c>
    </row>
    <row r="22" spans="1:13" ht="45" x14ac:dyDescent="0.25">
      <c r="A22" s="69" t="s">
        <v>51</v>
      </c>
      <c r="B22" s="69" t="s">
        <v>52</v>
      </c>
      <c r="C22" s="70" t="s">
        <v>45</v>
      </c>
      <c r="D22" s="70" t="s">
        <v>8</v>
      </c>
      <c r="E22" s="175" t="s">
        <v>134</v>
      </c>
      <c r="F22" s="72">
        <v>161</v>
      </c>
      <c r="G22" s="72">
        <v>0</v>
      </c>
      <c r="H22" s="72">
        <v>0</v>
      </c>
      <c r="I22" s="78">
        <v>161</v>
      </c>
      <c r="J22" s="71">
        <v>14</v>
      </c>
      <c r="K22" s="71">
        <v>9</v>
      </c>
      <c r="L22" s="71">
        <v>13</v>
      </c>
      <c r="M22" s="71">
        <v>36</v>
      </c>
    </row>
    <row r="23" spans="1:13" ht="30" x14ac:dyDescent="0.25">
      <c r="A23" s="208" t="s">
        <v>53</v>
      </c>
      <c r="B23" s="208" t="s">
        <v>54</v>
      </c>
      <c r="C23" s="209" t="s">
        <v>45</v>
      </c>
      <c r="D23" s="209" t="s">
        <v>8</v>
      </c>
      <c r="E23" s="176" t="s">
        <v>136</v>
      </c>
      <c r="F23" s="210">
        <v>482</v>
      </c>
      <c r="G23" s="210">
        <v>0</v>
      </c>
      <c r="H23" s="210">
        <v>0</v>
      </c>
      <c r="I23" s="211">
        <v>482</v>
      </c>
      <c r="J23" s="212">
        <v>40</v>
      </c>
      <c r="K23" s="212">
        <v>25</v>
      </c>
      <c r="L23" s="212">
        <v>39</v>
      </c>
      <c r="M23" s="212">
        <v>104</v>
      </c>
    </row>
    <row r="24" spans="1:13" ht="30" x14ac:dyDescent="0.25">
      <c r="A24" s="84" t="s">
        <v>55</v>
      </c>
      <c r="B24" s="84" t="s">
        <v>56</v>
      </c>
      <c r="C24" s="85" t="s">
        <v>57</v>
      </c>
      <c r="D24" s="85" t="s">
        <v>8</v>
      </c>
      <c r="E24" s="176" t="s">
        <v>136</v>
      </c>
      <c r="F24" s="86"/>
      <c r="G24" s="86">
        <v>240</v>
      </c>
      <c r="H24" s="86"/>
      <c r="I24" s="87">
        <v>240</v>
      </c>
      <c r="J24" s="88">
        <v>7</v>
      </c>
      <c r="K24" s="88">
        <v>4</v>
      </c>
      <c r="L24" s="88">
        <v>3</v>
      </c>
      <c r="M24" s="88">
        <v>14</v>
      </c>
    </row>
    <row r="25" spans="1:13" ht="30" x14ac:dyDescent="0.25">
      <c r="A25" s="79" t="s">
        <v>58</v>
      </c>
      <c r="B25" s="79" t="s">
        <v>59</v>
      </c>
      <c r="C25" s="80" t="s">
        <v>3</v>
      </c>
      <c r="D25" s="80" t="s">
        <v>60</v>
      </c>
      <c r="E25" s="175" t="s">
        <v>134</v>
      </c>
      <c r="F25" s="83">
        <v>25</v>
      </c>
      <c r="G25" s="83"/>
      <c r="H25" s="83"/>
      <c r="I25" s="81">
        <v>25</v>
      </c>
      <c r="J25" s="82">
        <v>3</v>
      </c>
      <c r="K25" s="82">
        <v>2</v>
      </c>
      <c r="L25" s="82">
        <v>2</v>
      </c>
      <c r="M25" s="82">
        <v>7</v>
      </c>
    </row>
    <row r="26" spans="1:13" ht="30" x14ac:dyDescent="0.25">
      <c r="A26" s="79" t="s">
        <v>61</v>
      </c>
      <c r="B26" s="79" t="s">
        <v>62</v>
      </c>
      <c r="C26" s="80" t="s">
        <v>3</v>
      </c>
      <c r="D26" s="80" t="s">
        <v>60</v>
      </c>
      <c r="E26" s="175" t="s">
        <v>134</v>
      </c>
      <c r="F26" s="83">
        <v>66</v>
      </c>
      <c r="G26" s="83"/>
      <c r="H26" s="83"/>
      <c r="I26" s="81">
        <v>66</v>
      </c>
      <c r="J26" s="82">
        <v>6</v>
      </c>
      <c r="K26" s="82">
        <v>4</v>
      </c>
      <c r="L26" s="82">
        <v>6</v>
      </c>
      <c r="M26" s="82">
        <v>16</v>
      </c>
    </row>
    <row r="27" spans="1:13" ht="30" x14ac:dyDescent="0.25">
      <c r="A27" s="79" t="s">
        <v>63</v>
      </c>
      <c r="B27" s="79" t="s">
        <v>64</v>
      </c>
      <c r="C27" s="80" t="s">
        <v>3</v>
      </c>
      <c r="D27" s="80" t="s">
        <v>60</v>
      </c>
      <c r="E27" s="175" t="s">
        <v>134</v>
      </c>
      <c r="F27" s="83">
        <v>0</v>
      </c>
      <c r="G27" s="83"/>
      <c r="H27" s="83"/>
      <c r="I27" s="81">
        <v>0</v>
      </c>
      <c r="J27" s="82">
        <v>0</v>
      </c>
      <c r="K27" s="82">
        <v>0</v>
      </c>
      <c r="L27" s="82">
        <v>0</v>
      </c>
      <c r="M27" s="82">
        <v>0</v>
      </c>
    </row>
    <row r="28" spans="1:13" ht="30" x14ac:dyDescent="0.25">
      <c r="A28" s="79" t="s">
        <v>65</v>
      </c>
      <c r="B28" s="79" t="s">
        <v>66</v>
      </c>
      <c r="C28" s="80" t="s">
        <v>3</v>
      </c>
      <c r="D28" s="80" t="s">
        <v>60</v>
      </c>
      <c r="E28" s="175" t="s">
        <v>134</v>
      </c>
      <c r="F28" s="83">
        <v>73</v>
      </c>
      <c r="G28" s="83"/>
      <c r="H28" s="83"/>
      <c r="I28" s="81">
        <v>73</v>
      </c>
      <c r="J28" s="82">
        <v>6</v>
      </c>
      <c r="K28" s="82">
        <v>4</v>
      </c>
      <c r="L28" s="82">
        <v>6</v>
      </c>
      <c r="M28" s="82">
        <v>16</v>
      </c>
    </row>
    <row r="29" spans="1:13" ht="30" x14ac:dyDescent="0.25">
      <c r="A29" s="89" t="s">
        <v>67</v>
      </c>
      <c r="B29" s="89" t="s">
        <v>68</v>
      </c>
      <c r="C29" s="90" t="s">
        <v>45</v>
      </c>
      <c r="D29" s="90" t="s">
        <v>8</v>
      </c>
      <c r="E29" s="175" t="s">
        <v>134</v>
      </c>
      <c r="F29" s="93"/>
      <c r="G29" s="93">
        <v>205</v>
      </c>
      <c r="H29" s="93"/>
      <c r="I29" s="91">
        <v>205</v>
      </c>
      <c r="J29" s="92">
        <v>17</v>
      </c>
      <c r="K29" s="92">
        <v>5</v>
      </c>
      <c r="L29" s="92">
        <v>10</v>
      </c>
      <c r="M29" s="92">
        <v>32</v>
      </c>
    </row>
    <row r="30" spans="1:13" ht="30" x14ac:dyDescent="0.25">
      <c r="A30" s="208" t="s">
        <v>69</v>
      </c>
      <c r="B30" s="208" t="s">
        <v>70</v>
      </c>
      <c r="C30" s="209" t="s">
        <v>71</v>
      </c>
      <c r="D30" s="209" t="s">
        <v>8</v>
      </c>
      <c r="E30" s="176" t="s">
        <v>136</v>
      </c>
      <c r="F30" s="210"/>
      <c r="G30" s="210">
        <v>240</v>
      </c>
      <c r="H30" s="210"/>
      <c r="I30" s="211">
        <v>240</v>
      </c>
      <c r="J30" s="212">
        <v>7</v>
      </c>
      <c r="K30" s="212">
        <v>4</v>
      </c>
      <c r="L30" s="212">
        <v>3</v>
      </c>
      <c r="M30" s="212">
        <v>14</v>
      </c>
    </row>
    <row r="31" spans="1:13" ht="45" x14ac:dyDescent="0.25">
      <c r="A31" s="95" t="s">
        <v>72</v>
      </c>
      <c r="B31" s="95" t="s">
        <v>73</v>
      </c>
      <c r="C31" s="96" t="s">
        <v>45</v>
      </c>
      <c r="D31" s="96" t="s">
        <v>8</v>
      </c>
      <c r="E31" s="175" t="s">
        <v>134</v>
      </c>
      <c r="F31" s="97">
        <v>418</v>
      </c>
      <c r="G31" s="97"/>
      <c r="H31" s="97"/>
      <c r="I31" s="94">
        <v>418</v>
      </c>
      <c r="J31" s="98">
        <v>35</v>
      </c>
      <c r="K31" s="98">
        <v>22</v>
      </c>
      <c r="L31" s="98">
        <v>34</v>
      </c>
      <c r="M31" s="98">
        <v>91</v>
      </c>
    </row>
    <row r="32" spans="1:13" ht="45" x14ac:dyDescent="0.25">
      <c r="A32" s="95" t="s">
        <v>74</v>
      </c>
      <c r="B32" s="95" t="s">
        <v>75</v>
      </c>
      <c r="C32" s="96" t="s">
        <v>45</v>
      </c>
      <c r="D32" s="96" t="s">
        <v>76</v>
      </c>
      <c r="E32" s="175" t="s">
        <v>134</v>
      </c>
      <c r="F32" s="97">
        <v>411</v>
      </c>
      <c r="G32" s="97"/>
      <c r="H32" s="97"/>
      <c r="I32" s="94">
        <v>411</v>
      </c>
      <c r="J32" s="98">
        <v>34</v>
      </c>
      <c r="K32" s="98">
        <v>21</v>
      </c>
      <c r="L32" s="98">
        <v>33</v>
      </c>
      <c r="M32" s="98">
        <v>88</v>
      </c>
    </row>
    <row r="33" spans="1:13" ht="30" x14ac:dyDescent="0.25">
      <c r="A33" s="100" t="s">
        <v>77</v>
      </c>
      <c r="B33" s="100" t="s">
        <v>78</v>
      </c>
      <c r="C33" s="101" t="s">
        <v>3</v>
      </c>
      <c r="D33" s="101" t="s">
        <v>79</v>
      </c>
      <c r="E33" s="175" t="s">
        <v>134</v>
      </c>
      <c r="F33" s="102">
        <v>81</v>
      </c>
      <c r="G33" s="102"/>
      <c r="H33" s="102"/>
      <c r="I33" s="99">
        <v>81</v>
      </c>
      <c r="J33" s="103">
        <v>7</v>
      </c>
      <c r="K33" s="103">
        <v>5</v>
      </c>
      <c r="L33" s="103">
        <v>7</v>
      </c>
      <c r="M33" s="103">
        <v>19</v>
      </c>
    </row>
    <row r="34" spans="1:13" ht="30" x14ac:dyDescent="0.25">
      <c r="A34" s="100" t="s">
        <v>80</v>
      </c>
      <c r="B34" s="100" t="s">
        <v>81</v>
      </c>
      <c r="C34" s="101" t="s">
        <v>3</v>
      </c>
      <c r="D34" s="101" t="s">
        <v>79</v>
      </c>
      <c r="E34" s="175" t="s">
        <v>134</v>
      </c>
      <c r="F34" s="102">
        <v>131</v>
      </c>
      <c r="G34" s="102"/>
      <c r="H34" s="102"/>
      <c r="I34" s="99">
        <v>131</v>
      </c>
      <c r="J34" s="103">
        <v>11</v>
      </c>
      <c r="K34" s="103">
        <v>7</v>
      </c>
      <c r="L34" s="103">
        <v>11</v>
      </c>
      <c r="M34" s="103">
        <v>29</v>
      </c>
    </row>
    <row r="35" spans="1:13" ht="30" x14ac:dyDescent="0.25">
      <c r="A35" s="104" t="s">
        <v>82</v>
      </c>
      <c r="B35" s="104" t="s">
        <v>83</v>
      </c>
      <c r="C35" s="105" t="s">
        <v>71</v>
      </c>
      <c r="D35" s="105" t="s">
        <v>8</v>
      </c>
      <c r="E35" s="104"/>
      <c r="F35" s="106">
        <v>6</v>
      </c>
      <c r="G35" s="106"/>
      <c r="H35" s="106"/>
      <c r="I35" s="107">
        <v>6</v>
      </c>
      <c r="J35" s="108">
        <v>1</v>
      </c>
      <c r="K35" s="108">
        <v>1</v>
      </c>
      <c r="L35" s="108">
        <v>1</v>
      </c>
      <c r="M35" s="108">
        <v>3</v>
      </c>
    </row>
    <row r="36" spans="1:13" ht="30" x14ac:dyDescent="0.25">
      <c r="A36" s="109" t="s">
        <v>84</v>
      </c>
      <c r="B36" s="109" t="s">
        <v>85</v>
      </c>
      <c r="C36" s="110" t="s">
        <v>45</v>
      </c>
      <c r="D36" s="110" t="s">
        <v>8</v>
      </c>
      <c r="E36" s="175" t="s">
        <v>134</v>
      </c>
      <c r="F36" s="111"/>
      <c r="G36" s="111">
        <v>251</v>
      </c>
      <c r="H36" s="111"/>
      <c r="I36" s="112">
        <v>251</v>
      </c>
      <c r="J36" s="113">
        <v>7</v>
      </c>
      <c r="K36" s="113">
        <v>5</v>
      </c>
      <c r="L36" s="113">
        <v>3</v>
      </c>
      <c r="M36" s="113">
        <v>15</v>
      </c>
    </row>
    <row r="37" spans="1:13" ht="30" x14ac:dyDescent="0.25">
      <c r="A37" s="115" t="s">
        <v>86</v>
      </c>
      <c r="B37" s="115" t="s">
        <v>87</v>
      </c>
      <c r="C37" s="116" t="s">
        <v>57</v>
      </c>
      <c r="D37" s="116" t="s">
        <v>8</v>
      </c>
      <c r="E37" s="115" t="s">
        <v>133</v>
      </c>
      <c r="F37" s="114">
        <v>112</v>
      </c>
      <c r="G37" s="114">
        <v>0</v>
      </c>
      <c r="H37" s="114">
        <v>0</v>
      </c>
      <c r="I37" s="117">
        <v>112</v>
      </c>
      <c r="J37" s="118">
        <v>10</v>
      </c>
      <c r="K37" s="118">
        <v>6</v>
      </c>
      <c r="L37" s="118">
        <v>9</v>
      </c>
      <c r="M37" s="118">
        <v>25</v>
      </c>
    </row>
    <row r="38" spans="1:13" ht="45" x14ac:dyDescent="0.25">
      <c r="A38" s="120" t="s">
        <v>88</v>
      </c>
      <c r="B38" s="120" t="s">
        <v>89</v>
      </c>
      <c r="C38" s="121" t="s">
        <v>45</v>
      </c>
      <c r="D38" s="121" t="s">
        <v>8</v>
      </c>
      <c r="E38" s="181" t="s">
        <v>133</v>
      </c>
      <c r="F38" s="119">
        <v>263</v>
      </c>
      <c r="G38" s="119">
        <v>160</v>
      </c>
      <c r="H38" s="119"/>
      <c r="I38" s="122">
        <v>423</v>
      </c>
      <c r="J38" s="123">
        <v>26</v>
      </c>
      <c r="K38" s="123">
        <v>16</v>
      </c>
      <c r="L38" s="123">
        <v>23</v>
      </c>
      <c r="M38" s="123">
        <v>65</v>
      </c>
    </row>
    <row r="39" spans="1:13" ht="60" x14ac:dyDescent="0.25">
      <c r="A39" s="120" t="s">
        <v>90</v>
      </c>
      <c r="B39" s="120" t="s">
        <v>91</v>
      </c>
      <c r="C39" s="121" t="s">
        <v>45</v>
      </c>
      <c r="D39" s="121" t="s">
        <v>8</v>
      </c>
      <c r="E39" s="181" t="s">
        <v>133</v>
      </c>
      <c r="F39" s="119"/>
      <c r="G39" s="119">
        <v>240</v>
      </c>
      <c r="H39" s="119"/>
      <c r="I39" s="122">
        <v>240</v>
      </c>
      <c r="J39" s="123">
        <v>7</v>
      </c>
      <c r="K39" s="123">
        <v>4</v>
      </c>
      <c r="L39" s="123">
        <v>3</v>
      </c>
      <c r="M39" s="123">
        <v>14</v>
      </c>
    </row>
    <row r="40" spans="1:13" ht="30" x14ac:dyDescent="0.25">
      <c r="A40" s="125" t="s">
        <v>92</v>
      </c>
      <c r="B40" s="125" t="s">
        <v>93</v>
      </c>
      <c r="C40" s="126" t="s">
        <v>45</v>
      </c>
      <c r="D40" s="126" t="s">
        <v>8</v>
      </c>
      <c r="E40" s="181" t="s">
        <v>133</v>
      </c>
      <c r="F40" s="124">
        <v>9</v>
      </c>
      <c r="G40" s="124"/>
      <c r="H40" s="124"/>
      <c r="I40" s="127">
        <v>9</v>
      </c>
      <c r="J40" s="128">
        <v>1</v>
      </c>
      <c r="K40" s="128">
        <v>1</v>
      </c>
      <c r="L40" s="128">
        <v>1</v>
      </c>
      <c r="M40" s="128">
        <v>3</v>
      </c>
    </row>
    <row r="41" spans="1:13" x14ac:dyDescent="0.25">
      <c r="A41" s="125" t="s">
        <v>95</v>
      </c>
      <c r="B41" s="125" t="s">
        <v>96</v>
      </c>
      <c r="C41" s="126" t="s">
        <v>45</v>
      </c>
      <c r="D41" s="126" t="s">
        <v>8</v>
      </c>
      <c r="E41" s="181" t="s">
        <v>133</v>
      </c>
      <c r="F41" s="124">
        <v>203</v>
      </c>
      <c r="G41" s="124"/>
      <c r="H41" s="124"/>
      <c r="I41" s="127">
        <v>203</v>
      </c>
      <c r="J41" s="128">
        <v>17</v>
      </c>
      <c r="K41" s="128">
        <v>11</v>
      </c>
      <c r="L41" s="128">
        <v>17</v>
      </c>
      <c r="M41" s="128">
        <v>45</v>
      </c>
    </row>
    <row r="42" spans="1:13" x14ac:dyDescent="0.25">
      <c r="A42" s="130" t="s">
        <v>97</v>
      </c>
      <c r="B42" s="130" t="s">
        <v>98</v>
      </c>
      <c r="C42" s="131" t="s">
        <v>45</v>
      </c>
      <c r="D42" s="131" t="s">
        <v>8</v>
      </c>
      <c r="E42" s="181" t="s">
        <v>133</v>
      </c>
      <c r="F42" s="129">
        <v>339</v>
      </c>
      <c r="G42" s="129"/>
      <c r="H42" s="129"/>
      <c r="I42" s="132">
        <v>339</v>
      </c>
      <c r="J42" s="133">
        <v>28</v>
      </c>
      <c r="K42" s="133">
        <v>18</v>
      </c>
      <c r="L42" s="133">
        <v>28</v>
      </c>
      <c r="M42" s="133">
        <v>74</v>
      </c>
    </row>
    <row r="43" spans="1:13" ht="30" x14ac:dyDescent="0.25">
      <c r="A43" s="135" t="s">
        <v>99</v>
      </c>
      <c r="B43" s="135" t="s">
        <v>100</v>
      </c>
      <c r="C43" s="136" t="s">
        <v>3</v>
      </c>
      <c r="D43" s="136" t="s">
        <v>8</v>
      </c>
      <c r="E43" s="181" t="s">
        <v>133</v>
      </c>
      <c r="F43" s="134">
        <v>215</v>
      </c>
      <c r="G43" s="134"/>
      <c r="H43" s="134"/>
      <c r="I43" s="137">
        <v>215</v>
      </c>
      <c r="J43" s="138">
        <v>18</v>
      </c>
      <c r="K43" s="138">
        <v>11</v>
      </c>
      <c r="L43" s="138">
        <v>18</v>
      </c>
      <c r="M43" s="138">
        <v>47</v>
      </c>
    </row>
    <row r="44" spans="1:13" x14ac:dyDescent="0.25">
      <c r="A44" s="140" t="s">
        <v>101</v>
      </c>
      <c r="B44" s="140" t="s">
        <v>102</v>
      </c>
      <c r="C44" s="141" t="s">
        <v>45</v>
      </c>
      <c r="D44" s="141" t="s">
        <v>8</v>
      </c>
      <c r="E44" s="181" t="s">
        <v>133</v>
      </c>
      <c r="F44" s="139">
        <v>227</v>
      </c>
      <c r="G44" s="139"/>
      <c r="H44" s="139"/>
      <c r="I44" s="142">
        <v>227</v>
      </c>
      <c r="J44" s="143">
        <v>19</v>
      </c>
      <c r="K44" s="143">
        <v>12</v>
      </c>
      <c r="L44" s="143">
        <v>19</v>
      </c>
      <c r="M44" s="143">
        <v>50</v>
      </c>
    </row>
    <row r="45" spans="1:13" x14ac:dyDescent="0.25">
      <c r="A45" s="145" t="s">
        <v>103</v>
      </c>
      <c r="B45" s="149" t="s">
        <v>104</v>
      </c>
      <c r="C45" s="146" t="s">
        <v>45</v>
      </c>
      <c r="D45" s="146" t="s">
        <v>8</v>
      </c>
      <c r="E45" s="181" t="s">
        <v>133</v>
      </c>
      <c r="F45" s="144"/>
      <c r="G45" s="144">
        <v>216</v>
      </c>
      <c r="H45" s="144"/>
      <c r="I45" s="147">
        <v>216</v>
      </c>
      <c r="J45" s="148">
        <v>6</v>
      </c>
      <c r="K45" s="148">
        <v>4</v>
      </c>
      <c r="L45" s="148">
        <v>3</v>
      </c>
      <c r="M45" s="148">
        <v>13</v>
      </c>
    </row>
    <row r="46" spans="1:13" ht="30" x14ac:dyDescent="0.25">
      <c r="A46" s="151" t="s">
        <v>105</v>
      </c>
      <c r="B46" s="151" t="s">
        <v>106</v>
      </c>
      <c r="C46" s="152" t="s">
        <v>45</v>
      </c>
      <c r="D46" s="152" t="s">
        <v>8</v>
      </c>
      <c r="E46" s="181" t="s">
        <v>133</v>
      </c>
      <c r="F46" s="150">
        <v>137</v>
      </c>
      <c r="G46" s="150"/>
      <c r="H46" s="150"/>
      <c r="I46" s="153">
        <v>137</v>
      </c>
      <c r="J46" s="154">
        <v>12</v>
      </c>
      <c r="K46" s="154">
        <v>7</v>
      </c>
      <c r="L46" s="154">
        <v>11</v>
      </c>
      <c r="M46" s="154">
        <v>30</v>
      </c>
    </row>
    <row r="47" spans="1:13" x14ac:dyDescent="0.25">
      <c r="A47" s="156" t="s">
        <v>107</v>
      </c>
      <c r="B47" s="156" t="s">
        <v>108</v>
      </c>
      <c r="C47" s="157" t="s">
        <v>45</v>
      </c>
      <c r="D47" s="157" t="s">
        <v>8</v>
      </c>
      <c r="E47" s="181" t="s">
        <v>133</v>
      </c>
      <c r="F47" s="155">
        <v>0</v>
      </c>
      <c r="G47" s="155">
        <v>246</v>
      </c>
      <c r="H47" s="155"/>
      <c r="I47" s="158">
        <v>246</v>
      </c>
      <c r="J47" s="159">
        <v>7</v>
      </c>
      <c r="K47" s="159">
        <v>4</v>
      </c>
      <c r="L47" s="159">
        <v>3</v>
      </c>
      <c r="M47" s="159">
        <v>14</v>
      </c>
    </row>
    <row r="48" spans="1:13" x14ac:dyDescent="0.25">
      <c r="A48" s="156" t="s">
        <v>109</v>
      </c>
      <c r="B48" s="156" t="s">
        <v>110</v>
      </c>
      <c r="C48" s="157" t="s">
        <v>45</v>
      </c>
      <c r="D48" s="157" t="s">
        <v>8</v>
      </c>
      <c r="E48" s="181" t="s">
        <v>133</v>
      </c>
      <c r="F48" s="155">
        <v>227</v>
      </c>
      <c r="G48" s="155"/>
      <c r="H48" s="155"/>
      <c r="I48" s="158">
        <v>227</v>
      </c>
      <c r="J48" s="159">
        <v>19</v>
      </c>
      <c r="K48" s="159">
        <v>12</v>
      </c>
      <c r="L48" s="159">
        <v>19</v>
      </c>
      <c r="M48" s="159">
        <v>50</v>
      </c>
    </row>
    <row r="49" spans="1:13" ht="30" x14ac:dyDescent="0.25">
      <c r="A49" s="156" t="s">
        <v>111</v>
      </c>
      <c r="B49" s="156" t="s">
        <v>112</v>
      </c>
      <c r="C49" s="157" t="s">
        <v>45</v>
      </c>
      <c r="D49" s="157" t="s">
        <v>8</v>
      </c>
      <c r="E49" s="181" t="s">
        <v>133</v>
      </c>
      <c r="F49" s="155">
        <v>51</v>
      </c>
      <c r="G49" s="155"/>
      <c r="H49" s="155"/>
      <c r="I49" s="158">
        <v>51</v>
      </c>
      <c r="J49" s="159">
        <v>5</v>
      </c>
      <c r="K49" s="159">
        <v>3</v>
      </c>
      <c r="L49" s="159">
        <v>5</v>
      </c>
      <c r="M49" s="159">
        <v>13</v>
      </c>
    </row>
    <row r="50" spans="1:13" ht="30" x14ac:dyDescent="0.25">
      <c r="A50" s="160" t="s">
        <v>113</v>
      </c>
      <c r="B50" s="160" t="s">
        <v>114</v>
      </c>
      <c r="C50" s="161" t="s">
        <v>45</v>
      </c>
      <c r="D50" s="161" t="s">
        <v>8</v>
      </c>
      <c r="E50" s="181" t="s">
        <v>133</v>
      </c>
      <c r="F50" s="162"/>
      <c r="G50" s="162">
        <v>416</v>
      </c>
      <c r="H50" s="162"/>
      <c r="I50" s="163">
        <v>416</v>
      </c>
      <c r="J50" s="164">
        <v>12</v>
      </c>
      <c r="K50" s="164">
        <v>7</v>
      </c>
      <c r="L50" s="164">
        <v>5</v>
      </c>
      <c r="M50" s="164">
        <v>24</v>
      </c>
    </row>
    <row r="51" spans="1:13" ht="30" x14ac:dyDescent="0.25">
      <c r="A51" s="165" t="s">
        <v>115</v>
      </c>
      <c r="B51" s="165" t="s">
        <v>116</v>
      </c>
      <c r="C51" s="166" t="s">
        <v>71</v>
      </c>
      <c r="D51" s="166" t="s">
        <v>8</v>
      </c>
      <c r="E51" s="181" t="s">
        <v>133</v>
      </c>
      <c r="F51" s="167">
        <v>112</v>
      </c>
      <c r="G51" s="167"/>
      <c r="H51" s="167"/>
      <c r="I51" s="168">
        <v>112</v>
      </c>
      <c r="J51" s="169">
        <v>10</v>
      </c>
      <c r="K51" s="169">
        <v>6</v>
      </c>
      <c r="L51" s="169">
        <v>9</v>
      </c>
      <c r="M51" s="169">
        <v>25</v>
      </c>
    </row>
    <row r="52" spans="1:13" ht="30" x14ac:dyDescent="0.25">
      <c r="A52" s="187" t="s">
        <v>117</v>
      </c>
      <c r="B52" s="187" t="s">
        <v>118</v>
      </c>
      <c r="C52" s="188" t="s">
        <v>71</v>
      </c>
      <c r="D52" s="188" t="s">
        <v>8</v>
      </c>
      <c r="E52" s="189" t="s">
        <v>133</v>
      </c>
      <c r="F52" s="190">
        <v>141</v>
      </c>
      <c r="G52" s="190"/>
      <c r="H52" s="190"/>
      <c r="I52" s="191">
        <v>141</v>
      </c>
      <c r="J52" s="192">
        <v>12</v>
      </c>
      <c r="K52" s="192">
        <v>8</v>
      </c>
      <c r="L52" s="192">
        <v>12</v>
      </c>
      <c r="M52" s="192">
        <v>32</v>
      </c>
    </row>
    <row r="53" spans="1:13" x14ac:dyDescent="0.25">
      <c r="A53" s="193" t="s">
        <v>151</v>
      </c>
      <c r="B53" s="193" t="s">
        <v>152</v>
      </c>
      <c r="C53" s="194" t="s">
        <v>45</v>
      </c>
      <c r="D53" s="194" t="s">
        <v>8</v>
      </c>
      <c r="E53" s="195" t="s">
        <v>133</v>
      </c>
      <c r="F53" s="196">
        <v>451</v>
      </c>
      <c r="G53" s="196">
        <v>78</v>
      </c>
      <c r="H53" s="196"/>
      <c r="I53" s="197">
        <v>529</v>
      </c>
      <c r="J53" s="198">
        <v>40</v>
      </c>
      <c r="K53" s="198">
        <v>25</v>
      </c>
      <c r="L53" s="198">
        <v>37</v>
      </c>
      <c r="M53" s="198">
        <v>102</v>
      </c>
    </row>
    <row r="54" spans="1:13" ht="30" x14ac:dyDescent="0.25">
      <c r="A54" s="193" t="s">
        <v>153</v>
      </c>
      <c r="B54" s="193" t="s">
        <v>154</v>
      </c>
      <c r="C54" s="194" t="s">
        <v>45</v>
      </c>
      <c r="D54" s="194" t="s">
        <v>8</v>
      </c>
      <c r="E54" s="195" t="s">
        <v>133</v>
      </c>
      <c r="F54" s="196">
        <v>182</v>
      </c>
      <c r="G54" s="196"/>
      <c r="H54" s="196"/>
      <c r="I54" s="197">
        <v>182</v>
      </c>
      <c r="J54" s="198">
        <v>15</v>
      </c>
      <c r="K54" s="198">
        <v>10</v>
      </c>
      <c r="L54" s="198">
        <v>15</v>
      </c>
      <c r="M54" s="198">
        <v>40</v>
      </c>
    </row>
    <row r="55" spans="1:13" ht="15.75" thickBot="1" x14ac:dyDescent="0.3"/>
    <row r="56" spans="1:13" s="203" customFormat="1" ht="15.75" thickBot="1" x14ac:dyDescent="0.3">
      <c r="A56" s="199" t="s">
        <v>149</v>
      </c>
      <c r="B56" s="200"/>
      <c r="C56" s="200"/>
      <c r="D56" s="200"/>
      <c r="E56" s="200"/>
      <c r="F56" s="201">
        <f>SUM(F3:F54)</f>
        <v>6782</v>
      </c>
      <c r="G56" s="201">
        <f t="shared" ref="G56:H56" si="0">SUM(G3:G52)</f>
        <v>2906</v>
      </c>
      <c r="H56" s="201">
        <f t="shared" si="0"/>
        <v>0</v>
      </c>
      <c r="I56" s="201">
        <f>SUM(I3:I54)</f>
        <v>9861</v>
      </c>
      <c r="J56" s="201">
        <f>SUM(J3:J54)</f>
        <v>664</v>
      </c>
      <c r="K56" s="201">
        <f>SUM(K3:K54)</f>
        <v>412</v>
      </c>
      <c r="L56" s="201">
        <f>SUM(L3:L54)</f>
        <v>596</v>
      </c>
      <c r="M56" s="202">
        <f>SUM(M3:M54)</f>
        <v>1672</v>
      </c>
    </row>
    <row r="58" spans="1:13" ht="30" x14ac:dyDescent="0.25">
      <c r="A58" s="177" t="s">
        <v>119</v>
      </c>
      <c r="B58" s="171"/>
      <c r="C58" s="172"/>
      <c r="D58" s="172"/>
      <c r="E58" s="171"/>
      <c r="F58" s="170">
        <v>0</v>
      </c>
      <c r="G58" s="170">
        <v>0</v>
      </c>
      <c r="H58" s="170">
        <v>0</v>
      </c>
      <c r="I58" s="173">
        <v>0</v>
      </c>
      <c r="J58" s="174">
        <v>0</v>
      </c>
      <c r="K58" s="174">
        <v>0</v>
      </c>
      <c r="L58" s="174">
        <v>0</v>
      </c>
      <c r="M58" s="174">
        <v>0</v>
      </c>
    </row>
    <row r="59" spans="1:13" ht="30" x14ac:dyDescent="0.25">
      <c r="A59" s="177" t="s">
        <v>120</v>
      </c>
      <c r="B59" s="177" t="s">
        <v>121</v>
      </c>
      <c r="C59" s="178" t="s">
        <v>45</v>
      </c>
      <c r="D59" s="178" t="s">
        <v>8</v>
      </c>
      <c r="E59" s="177" t="s">
        <v>94</v>
      </c>
      <c r="F59" s="179">
        <v>1801</v>
      </c>
      <c r="G59" s="179">
        <v>0</v>
      </c>
      <c r="H59" s="179">
        <v>0</v>
      </c>
      <c r="I59" s="180">
        <v>1801</v>
      </c>
      <c r="J59" s="186">
        <v>148</v>
      </c>
      <c r="K59" s="186">
        <v>92</v>
      </c>
      <c r="L59" s="186">
        <v>144</v>
      </c>
      <c r="M59" s="186">
        <v>384</v>
      </c>
    </row>
    <row r="60" spans="1:13" ht="30" x14ac:dyDescent="0.25">
      <c r="A60" s="177" t="s">
        <v>122</v>
      </c>
      <c r="B60" s="177" t="s">
        <v>123</v>
      </c>
      <c r="C60" s="178" t="s">
        <v>45</v>
      </c>
      <c r="D60" s="178" t="s">
        <v>8</v>
      </c>
      <c r="E60" s="177"/>
      <c r="F60" s="179">
        <v>80</v>
      </c>
      <c r="G60" s="179"/>
      <c r="H60" s="179"/>
      <c r="I60" s="180">
        <v>80</v>
      </c>
      <c r="J60" s="186">
        <v>7</v>
      </c>
      <c r="K60" s="186">
        <v>4</v>
      </c>
      <c r="L60" s="186">
        <v>6</v>
      </c>
      <c r="M60" s="186">
        <v>17</v>
      </c>
    </row>
    <row r="61" spans="1:13" ht="30" x14ac:dyDescent="0.25">
      <c r="A61" s="177" t="s">
        <v>124</v>
      </c>
      <c r="B61" s="177" t="s">
        <v>125</v>
      </c>
      <c r="C61" s="178" t="s">
        <v>45</v>
      </c>
      <c r="D61" s="178" t="s">
        <v>8</v>
      </c>
      <c r="E61" s="177"/>
      <c r="F61" s="179">
        <v>519</v>
      </c>
      <c r="G61" s="179"/>
      <c r="H61" s="179"/>
      <c r="I61" s="180">
        <v>519</v>
      </c>
      <c r="J61" s="186">
        <v>43</v>
      </c>
      <c r="K61" s="186">
        <v>26</v>
      </c>
      <c r="L61" s="186">
        <v>42</v>
      </c>
      <c r="M61" s="186">
        <v>111</v>
      </c>
    </row>
    <row r="62" spans="1:13" x14ac:dyDescent="0.25">
      <c r="A62" s="177" t="s">
        <v>126</v>
      </c>
      <c r="B62" s="177" t="s">
        <v>127</v>
      </c>
      <c r="C62" s="178" t="s">
        <v>45</v>
      </c>
      <c r="D62" s="178" t="s">
        <v>8</v>
      </c>
      <c r="E62" s="177"/>
      <c r="F62" s="179">
        <v>620</v>
      </c>
      <c r="G62" s="179">
        <v>1312</v>
      </c>
      <c r="H62" s="179"/>
      <c r="I62" s="180">
        <v>1932</v>
      </c>
      <c r="J62" s="186">
        <v>86</v>
      </c>
      <c r="K62" s="186">
        <v>53</v>
      </c>
      <c r="L62" s="186">
        <v>64</v>
      </c>
      <c r="M62" s="186">
        <v>203</v>
      </c>
    </row>
    <row r="63" spans="1:13" x14ac:dyDescent="0.25">
      <c r="A63" s="177" t="s">
        <v>128</v>
      </c>
      <c r="B63" s="177" t="s">
        <v>129</v>
      </c>
      <c r="C63" s="178" t="s">
        <v>3</v>
      </c>
      <c r="D63" s="178" t="s">
        <v>8</v>
      </c>
      <c r="E63" s="177"/>
      <c r="F63" s="179">
        <v>2503</v>
      </c>
      <c r="G63" s="179">
        <v>0</v>
      </c>
      <c r="H63" s="179">
        <v>0</v>
      </c>
      <c r="I63" s="180">
        <v>2634</v>
      </c>
      <c r="J63" s="186">
        <v>205</v>
      </c>
      <c r="K63" s="186">
        <v>128</v>
      </c>
      <c r="L63" s="186">
        <v>200</v>
      </c>
      <c r="M63" s="186">
        <v>533</v>
      </c>
    </row>
    <row r="64" spans="1:13" x14ac:dyDescent="0.25">
      <c r="A64" s="177" t="s">
        <v>130</v>
      </c>
      <c r="B64" s="177" t="s">
        <v>131</v>
      </c>
      <c r="C64" s="178" t="s">
        <v>3</v>
      </c>
      <c r="D64" s="178" t="s">
        <v>132</v>
      </c>
      <c r="E64" s="177"/>
      <c r="F64" s="179">
        <v>1881</v>
      </c>
      <c r="G64" s="179"/>
      <c r="H64" s="179"/>
      <c r="I64" s="180">
        <v>1881</v>
      </c>
      <c r="J64" s="186">
        <v>154</v>
      </c>
      <c r="K64" s="186">
        <v>96</v>
      </c>
      <c r="L64" s="186">
        <v>150</v>
      </c>
      <c r="M64" s="186">
        <v>400</v>
      </c>
    </row>
    <row r="65" spans="1:13" s="203" customFormat="1" x14ac:dyDescent="0.25">
      <c r="A65" s="204" t="s">
        <v>150</v>
      </c>
      <c r="B65" s="205"/>
      <c r="C65" s="205"/>
      <c r="D65" s="205"/>
      <c r="E65" s="205"/>
      <c r="F65" s="227">
        <f>SUM(F58:F64)</f>
        <v>7404</v>
      </c>
      <c r="G65" s="227">
        <f t="shared" ref="G65:M65" si="1">SUM(G58:G64)</f>
        <v>1312</v>
      </c>
      <c r="H65" s="227">
        <f t="shared" si="1"/>
        <v>0</v>
      </c>
      <c r="I65" s="227">
        <f t="shared" si="1"/>
        <v>8847</v>
      </c>
      <c r="J65" s="227">
        <f t="shared" si="1"/>
        <v>643</v>
      </c>
      <c r="K65" s="227">
        <f t="shared" si="1"/>
        <v>399</v>
      </c>
      <c r="L65" s="227">
        <f t="shared" si="1"/>
        <v>606</v>
      </c>
      <c r="M65" s="227">
        <f t="shared" si="1"/>
        <v>1648</v>
      </c>
    </row>
    <row r="66" spans="1:13" ht="15.75" thickBot="1" x14ac:dyDescent="0.3"/>
    <row r="67" spans="1:13" ht="24" thickBot="1" x14ac:dyDescent="0.4">
      <c r="A67" s="235" t="s">
        <v>155</v>
      </c>
      <c r="B67" s="236"/>
      <c r="C67" s="236"/>
      <c r="D67" s="236"/>
      <c r="E67" s="236"/>
      <c r="F67" s="237">
        <f>SUM(F65,F56)</f>
        <v>14186</v>
      </c>
      <c r="G67" s="237">
        <f>SUM(G65,G56)</f>
        <v>4218</v>
      </c>
      <c r="H67" s="237">
        <f>SUM(H65,H56)</f>
        <v>0</v>
      </c>
      <c r="I67" s="237">
        <f>SUM(I65,I56)</f>
        <v>18708</v>
      </c>
      <c r="J67" s="237">
        <f>SUM(J65,J56)</f>
        <v>1307</v>
      </c>
      <c r="K67" s="237">
        <f>SUM(K65,K56)</f>
        <v>811</v>
      </c>
      <c r="L67" s="237">
        <f>SUM(L65,L56)</f>
        <v>1202</v>
      </c>
      <c r="M67" s="238">
        <f>SUM(M65,M56)</f>
        <v>3320</v>
      </c>
    </row>
  </sheetData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3" workbookViewId="0">
      <selection activeCell="A2" sqref="A2:M2"/>
    </sheetView>
  </sheetViews>
  <sheetFormatPr defaultRowHeight="15" x14ac:dyDescent="0.25"/>
  <cols>
    <col min="1" max="29" width="15.7109375" customWidth="1"/>
  </cols>
  <sheetData>
    <row r="1" spans="1:13" x14ac:dyDescent="0.25">
      <c r="A1" s="206"/>
      <c r="B1" s="206"/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7"/>
    </row>
    <row r="2" spans="1:13" ht="21" x14ac:dyDescent="0.35">
      <c r="A2" s="226" t="s">
        <v>156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45" customHeight="1" x14ac:dyDescent="0.25">
      <c r="A3" s="182" t="s">
        <v>137</v>
      </c>
      <c r="B3" s="182" t="s">
        <v>138</v>
      </c>
      <c r="C3" s="182" t="s">
        <v>139</v>
      </c>
      <c r="D3" s="182" t="s">
        <v>140</v>
      </c>
      <c r="E3" s="182"/>
      <c r="F3" s="183" t="s">
        <v>141</v>
      </c>
      <c r="G3" s="183" t="s">
        <v>142</v>
      </c>
      <c r="H3" s="183" t="s">
        <v>143</v>
      </c>
      <c r="I3" s="184" t="s">
        <v>144</v>
      </c>
      <c r="J3" s="185" t="s">
        <v>145</v>
      </c>
      <c r="K3" s="185" t="s">
        <v>146</v>
      </c>
      <c r="L3" s="185" t="s">
        <v>147</v>
      </c>
      <c r="M3" s="185" t="s">
        <v>148</v>
      </c>
    </row>
    <row r="4" spans="1:13" ht="45" x14ac:dyDescent="0.25">
      <c r="A4" s="175" t="s">
        <v>11</v>
      </c>
      <c r="B4" s="175" t="s">
        <v>12</v>
      </c>
      <c r="C4" s="90" t="s">
        <v>7</v>
      </c>
      <c r="D4" s="90" t="s">
        <v>13</v>
      </c>
      <c r="E4" s="175" t="s">
        <v>134</v>
      </c>
      <c r="F4" s="14">
        <v>85</v>
      </c>
      <c r="G4" s="15">
        <v>0</v>
      </c>
      <c r="H4" s="15">
        <v>0</v>
      </c>
      <c r="I4" s="91">
        <v>85</v>
      </c>
      <c r="J4" s="92">
        <v>7</v>
      </c>
      <c r="K4" s="92">
        <v>4</v>
      </c>
      <c r="L4" s="92">
        <v>7</v>
      </c>
      <c r="M4" s="92">
        <v>18</v>
      </c>
    </row>
    <row r="5" spans="1:13" ht="45" x14ac:dyDescent="0.25">
      <c r="A5" s="175" t="s">
        <v>1</v>
      </c>
      <c r="B5" s="5" t="s">
        <v>2</v>
      </c>
      <c r="C5" s="90" t="s">
        <v>3</v>
      </c>
      <c r="D5" s="90" t="s">
        <v>4</v>
      </c>
      <c r="E5" s="175" t="s">
        <v>134</v>
      </c>
      <c r="F5" s="93">
        <v>6</v>
      </c>
      <c r="G5" s="93">
        <v>0</v>
      </c>
      <c r="H5" s="93">
        <v>0</v>
      </c>
      <c r="I5" s="91">
        <v>6</v>
      </c>
      <c r="J5" s="92">
        <v>0</v>
      </c>
      <c r="K5" s="92">
        <v>0</v>
      </c>
      <c r="L5" s="92">
        <v>0</v>
      </c>
      <c r="M5" s="92">
        <v>0</v>
      </c>
    </row>
    <row r="6" spans="1:13" ht="30" x14ac:dyDescent="0.25">
      <c r="A6" s="176" t="s">
        <v>5</v>
      </c>
      <c r="B6" s="176" t="s">
        <v>6</v>
      </c>
      <c r="C6" s="85" t="s">
        <v>7</v>
      </c>
      <c r="D6" s="85" t="s">
        <v>8</v>
      </c>
      <c r="E6" s="176" t="s">
        <v>135</v>
      </c>
      <c r="F6" s="86">
        <v>40</v>
      </c>
      <c r="G6" s="86">
        <v>0</v>
      </c>
      <c r="H6" s="86">
        <v>0</v>
      </c>
      <c r="I6" s="87">
        <v>40</v>
      </c>
      <c r="J6" s="88">
        <v>3</v>
      </c>
      <c r="K6" s="88">
        <v>2</v>
      </c>
      <c r="L6" s="88">
        <v>3</v>
      </c>
      <c r="M6" s="88">
        <v>8</v>
      </c>
    </row>
    <row r="7" spans="1:13" ht="45" x14ac:dyDescent="0.25">
      <c r="A7" s="176" t="s">
        <v>16</v>
      </c>
      <c r="B7" s="176" t="s">
        <v>17</v>
      </c>
      <c r="C7" s="85" t="s">
        <v>3</v>
      </c>
      <c r="D7" s="85" t="s">
        <v>8</v>
      </c>
      <c r="E7" s="176" t="s">
        <v>136</v>
      </c>
      <c r="F7" s="86">
        <v>20</v>
      </c>
      <c r="G7" s="86">
        <v>0</v>
      </c>
      <c r="H7" s="86">
        <v>0</v>
      </c>
      <c r="I7" s="87">
        <v>20</v>
      </c>
      <c r="J7" s="88">
        <v>2</v>
      </c>
      <c r="K7" s="88">
        <v>1</v>
      </c>
      <c r="L7" s="88">
        <v>2</v>
      </c>
      <c r="M7" s="88">
        <v>5</v>
      </c>
    </row>
    <row r="8" spans="1:13" x14ac:dyDescent="0.25">
      <c r="A8" s="176" t="s">
        <v>18</v>
      </c>
      <c r="B8" s="176" t="s">
        <v>19</v>
      </c>
      <c r="C8" s="85" t="s">
        <v>3</v>
      </c>
      <c r="D8" s="85" t="s">
        <v>8</v>
      </c>
      <c r="E8" s="176" t="s">
        <v>136</v>
      </c>
      <c r="F8" s="86">
        <v>50</v>
      </c>
      <c r="G8" s="86">
        <v>0</v>
      </c>
      <c r="H8" s="86">
        <v>0</v>
      </c>
      <c r="I8" s="87">
        <v>50</v>
      </c>
      <c r="J8" s="88">
        <v>4</v>
      </c>
      <c r="K8" s="88">
        <v>3</v>
      </c>
      <c r="L8" s="88">
        <v>4</v>
      </c>
      <c r="M8" s="88">
        <v>11</v>
      </c>
    </row>
    <row r="9" spans="1:13" ht="30" x14ac:dyDescent="0.25">
      <c r="A9" s="176" t="s">
        <v>23</v>
      </c>
      <c r="B9" s="176" t="s">
        <v>24</v>
      </c>
      <c r="C9" s="85" t="s">
        <v>25</v>
      </c>
      <c r="D9" s="85" t="s">
        <v>8</v>
      </c>
      <c r="E9" s="176" t="s">
        <v>136</v>
      </c>
      <c r="F9" s="86">
        <v>5</v>
      </c>
      <c r="G9" s="86">
        <v>0</v>
      </c>
      <c r="H9" s="86">
        <v>0</v>
      </c>
      <c r="I9" s="87">
        <v>5</v>
      </c>
      <c r="J9" s="88">
        <v>0</v>
      </c>
      <c r="K9" s="88">
        <v>0</v>
      </c>
      <c r="L9" s="88">
        <v>0</v>
      </c>
      <c r="M9" s="88">
        <v>0</v>
      </c>
    </row>
    <row r="10" spans="1:13" ht="30" x14ac:dyDescent="0.25">
      <c r="A10" s="176" t="s">
        <v>26</v>
      </c>
      <c r="B10" s="176" t="s">
        <v>27</v>
      </c>
      <c r="C10" s="85" t="s">
        <v>7</v>
      </c>
      <c r="D10" s="85" t="s">
        <v>8</v>
      </c>
      <c r="E10" s="176" t="s">
        <v>136</v>
      </c>
      <c r="F10" s="86">
        <v>91</v>
      </c>
      <c r="G10" s="86">
        <v>0</v>
      </c>
      <c r="H10" s="86">
        <v>0</v>
      </c>
      <c r="I10" s="87">
        <v>186</v>
      </c>
      <c r="J10" s="88">
        <v>7</v>
      </c>
      <c r="K10" s="88">
        <v>5</v>
      </c>
      <c r="L10" s="88">
        <v>7</v>
      </c>
      <c r="M10" s="88">
        <v>19</v>
      </c>
    </row>
    <row r="11" spans="1:13" ht="60" x14ac:dyDescent="0.25">
      <c r="A11" s="175" t="s">
        <v>31</v>
      </c>
      <c r="B11" s="175" t="s">
        <v>32</v>
      </c>
      <c r="C11" s="90" t="s">
        <v>3</v>
      </c>
      <c r="D11" s="90" t="s">
        <v>33</v>
      </c>
      <c r="E11" s="175" t="s">
        <v>134</v>
      </c>
      <c r="F11" s="93">
        <v>80</v>
      </c>
      <c r="G11" s="93">
        <v>0</v>
      </c>
      <c r="H11" s="93">
        <v>0</v>
      </c>
      <c r="I11" s="91">
        <v>80</v>
      </c>
      <c r="J11" s="92">
        <v>7</v>
      </c>
      <c r="K11" s="92">
        <v>4</v>
      </c>
      <c r="L11" s="92">
        <v>6</v>
      </c>
      <c r="M11" s="92">
        <v>17</v>
      </c>
    </row>
    <row r="12" spans="1:13" ht="30" x14ac:dyDescent="0.25">
      <c r="A12" s="176" t="s">
        <v>36</v>
      </c>
      <c r="B12" s="176" t="s">
        <v>37</v>
      </c>
      <c r="C12" s="85" t="s">
        <v>25</v>
      </c>
      <c r="D12" s="85" t="s">
        <v>8</v>
      </c>
      <c r="E12" s="176" t="s">
        <v>136</v>
      </c>
      <c r="F12" s="86">
        <v>135</v>
      </c>
      <c r="G12" s="86">
        <v>0</v>
      </c>
      <c r="H12" s="86">
        <v>0</v>
      </c>
      <c r="I12" s="87">
        <v>135</v>
      </c>
      <c r="J12" s="88">
        <v>11</v>
      </c>
      <c r="K12" s="88">
        <v>7</v>
      </c>
      <c r="L12" s="88">
        <v>11</v>
      </c>
      <c r="M12" s="88">
        <v>29</v>
      </c>
    </row>
    <row r="13" spans="1:13" ht="45" x14ac:dyDescent="0.25">
      <c r="A13" s="176" t="s">
        <v>38</v>
      </c>
      <c r="B13" s="176" t="s">
        <v>39</v>
      </c>
      <c r="C13" s="85" t="s">
        <v>3</v>
      </c>
      <c r="D13" s="85" t="s">
        <v>33</v>
      </c>
      <c r="E13" s="176" t="s">
        <v>136</v>
      </c>
      <c r="F13" s="86">
        <v>335</v>
      </c>
      <c r="G13" s="86">
        <v>0</v>
      </c>
      <c r="H13" s="86">
        <v>0</v>
      </c>
      <c r="I13" s="87">
        <v>335</v>
      </c>
      <c r="J13" s="88">
        <v>27</v>
      </c>
      <c r="K13" s="88">
        <v>17</v>
      </c>
      <c r="L13" s="88">
        <v>27</v>
      </c>
      <c r="M13" s="88">
        <v>71</v>
      </c>
    </row>
    <row r="14" spans="1:13" ht="30" x14ac:dyDescent="0.25">
      <c r="A14" s="208" t="s">
        <v>53</v>
      </c>
      <c r="B14" s="208" t="s">
        <v>54</v>
      </c>
      <c r="C14" s="209" t="s">
        <v>45</v>
      </c>
      <c r="D14" s="209" t="s">
        <v>8</v>
      </c>
      <c r="E14" s="176" t="s">
        <v>136</v>
      </c>
      <c r="F14" s="210">
        <v>482</v>
      </c>
      <c r="G14" s="210">
        <v>0</v>
      </c>
      <c r="H14" s="210">
        <v>0</v>
      </c>
      <c r="I14" s="211">
        <v>482</v>
      </c>
      <c r="J14" s="212">
        <v>40</v>
      </c>
      <c r="K14" s="212">
        <v>25</v>
      </c>
      <c r="L14" s="212">
        <v>39</v>
      </c>
      <c r="M14" s="212">
        <v>104</v>
      </c>
    </row>
    <row r="15" spans="1:13" ht="30" x14ac:dyDescent="0.25">
      <c r="A15" s="175" t="s">
        <v>58</v>
      </c>
      <c r="B15" s="175" t="s">
        <v>59</v>
      </c>
      <c r="C15" s="90" t="s">
        <v>3</v>
      </c>
      <c r="D15" s="90" t="s">
        <v>60</v>
      </c>
      <c r="E15" s="175" t="s">
        <v>134</v>
      </c>
      <c r="F15" s="93">
        <v>25</v>
      </c>
      <c r="G15" s="93"/>
      <c r="H15" s="93"/>
      <c r="I15" s="91">
        <v>25</v>
      </c>
      <c r="J15" s="92">
        <v>3</v>
      </c>
      <c r="K15" s="92">
        <v>2</v>
      </c>
      <c r="L15" s="92">
        <v>2</v>
      </c>
      <c r="M15" s="92">
        <v>7</v>
      </c>
    </row>
    <row r="16" spans="1:13" ht="30" x14ac:dyDescent="0.25">
      <c r="A16" s="175" t="s">
        <v>61</v>
      </c>
      <c r="B16" s="175" t="s">
        <v>62</v>
      </c>
      <c r="C16" s="90" t="s">
        <v>3</v>
      </c>
      <c r="D16" s="90" t="s">
        <v>60</v>
      </c>
      <c r="E16" s="175" t="s">
        <v>134</v>
      </c>
      <c r="F16" s="93">
        <v>66</v>
      </c>
      <c r="G16" s="93"/>
      <c r="H16" s="93"/>
      <c r="I16" s="91">
        <v>66</v>
      </c>
      <c r="J16" s="92">
        <v>6</v>
      </c>
      <c r="K16" s="92">
        <v>4</v>
      </c>
      <c r="L16" s="92">
        <v>6</v>
      </c>
      <c r="M16" s="92">
        <v>16</v>
      </c>
    </row>
    <row r="17" spans="1:13" ht="30" x14ac:dyDescent="0.25">
      <c r="A17" s="175" t="s">
        <v>63</v>
      </c>
      <c r="B17" s="175" t="s">
        <v>64</v>
      </c>
      <c r="C17" s="90" t="s">
        <v>3</v>
      </c>
      <c r="D17" s="90" t="s">
        <v>60</v>
      </c>
      <c r="E17" s="175" t="s">
        <v>134</v>
      </c>
      <c r="F17" s="93">
        <v>0</v>
      </c>
      <c r="G17" s="93"/>
      <c r="H17" s="93"/>
      <c r="I17" s="91">
        <v>0</v>
      </c>
      <c r="J17" s="92">
        <v>0</v>
      </c>
      <c r="K17" s="92">
        <v>0</v>
      </c>
      <c r="L17" s="92">
        <v>0</v>
      </c>
      <c r="M17" s="92">
        <v>0</v>
      </c>
    </row>
    <row r="18" spans="1:13" ht="30" x14ac:dyDescent="0.25">
      <c r="A18" s="175" t="s">
        <v>65</v>
      </c>
      <c r="B18" s="175" t="s">
        <v>66</v>
      </c>
      <c r="C18" s="90" t="s">
        <v>3</v>
      </c>
      <c r="D18" s="90" t="s">
        <v>60</v>
      </c>
      <c r="E18" s="175" t="s">
        <v>134</v>
      </c>
      <c r="F18" s="93">
        <v>73</v>
      </c>
      <c r="G18" s="93"/>
      <c r="H18" s="93"/>
      <c r="I18" s="91">
        <v>73</v>
      </c>
      <c r="J18" s="92">
        <v>6</v>
      </c>
      <c r="K18" s="92">
        <v>4</v>
      </c>
      <c r="L18" s="92">
        <v>6</v>
      </c>
      <c r="M18" s="92">
        <v>16</v>
      </c>
    </row>
    <row r="19" spans="1:13" ht="30" x14ac:dyDescent="0.25">
      <c r="A19" s="100" t="s">
        <v>77</v>
      </c>
      <c r="B19" s="100" t="s">
        <v>78</v>
      </c>
      <c r="C19" s="101" t="s">
        <v>3</v>
      </c>
      <c r="D19" s="101" t="s">
        <v>79</v>
      </c>
      <c r="E19" s="175" t="s">
        <v>134</v>
      </c>
      <c r="F19" s="102">
        <v>81</v>
      </c>
      <c r="G19" s="102"/>
      <c r="H19" s="102"/>
      <c r="I19" s="99">
        <v>81</v>
      </c>
      <c r="J19" s="103">
        <v>7</v>
      </c>
      <c r="K19" s="103">
        <v>5</v>
      </c>
      <c r="L19" s="103">
        <v>7</v>
      </c>
      <c r="M19" s="103">
        <v>19</v>
      </c>
    </row>
    <row r="20" spans="1:13" ht="30" x14ac:dyDescent="0.25">
      <c r="A20" s="100" t="s">
        <v>80</v>
      </c>
      <c r="B20" s="100" t="s">
        <v>81</v>
      </c>
      <c r="C20" s="101" t="s">
        <v>3</v>
      </c>
      <c r="D20" s="101" t="s">
        <v>79</v>
      </c>
      <c r="E20" s="175" t="s">
        <v>134</v>
      </c>
      <c r="F20" s="102">
        <v>131</v>
      </c>
      <c r="G20" s="102"/>
      <c r="H20" s="102"/>
      <c r="I20" s="99">
        <v>131</v>
      </c>
      <c r="J20" s="103">
        <v>11</v>
      </c>
      <c r="K20" s="103">
        <v>7</v>
      </c>
      <c r="L20" s="103">
        <v>11</v>
      </c>
      <c r="M20" s="103">
        <v>29</v>
      </c>
    </row>
    <row r="21" spans="1:13" ht="30" x14ac:dyDescent="0.25">
      <c r="A21" s="181" t="s">
        <v>99</v>
      </c>
      <c r="B21" s="181" t="s">
        <v>100</v>
      </c>
      <c r="C21" s="157" t="s">
        <v>3</v>
      </c>
      <c r="D21" s="157" t="s">
        <v>8</v>
      </c>
      <c r="E21" s="181" t="s">
        <v>133</v>
      </c>
      <c r="F21" s="155">
        <v>215</v>
      </c>
      <c r="G21" s="155"/>
      <c r="H21" s="155"/>
      <c r="I21" s="158">
        <v>215</v>
      </c>
      <c r="J21" s="159">
        <v>18</v>
      </c>
      <c r="K21" s="159">
        <v>11</v>
      </c>
      <c r="L21" s="159">
        <v>18</v>
      </c>
      <c r="M21" s="159">
        <v>47</v>
      </c>
    </row>
    <row r="22" spans="1:13" ht="30" x14ac:dyDescent="0.25">
      <c r="A22" s="181" t="s">
        <v>105</v>
      </c>
      <c r="B22" s="181" t="s">
        <v>106</v>
      </c>
      <c r="C22" s="157" t="s">
        <v>45</v>
      </c>
      <c r="D22" s="157" t="s">
        <v>8</v>
      </c>
      <c r="E22" s="181" t="s">
        <v>133</v>
      </c>
      <c r="F22" s="155">
        <v>137</v>
      </c>
      <c r="G22" s="155"/>
      <c r="H22" s="155"/>
      <c r="I22" s="158">
        <v>137</v>
      </c>
      <c r="J22" s="159">
        <v>12</v>
      </c>
      <c r="K22" s="159">
        <v>7</v>
      </c>
      <c r="L22" s="159">
        <v>11</v>
      </c>
      <c r="M22" s="159">
        <v>30</v>
      </c>
    </row>
    <row r="23" spans="1:13" ht="30" x14ac:dyDescent="0.25">
      <c r="A23" s="165" t="s">
        <v>113</v>
      </c>
      <c r="B23" s="165" t="s">
        <v>114</v>
      </c>
      <c r="C23" s="166" t="s">
        <v>45</v>
      </c>
      <c r="D23" s="166" t="s">
        <v>8</v>
      </c>
      <c r="E23" s="181" t="s">
        <v>133</v>
      </c>
      <c r="F23" s="167"/>
      <c r="G23" s="167">
        <v>416</v>
      </c>
      <c r="H23" s="167"/>
      <c r="I23" s="168">
        <v>416</v>
      </c>
      <c r="J23" s="169">
        <v>12</v>
      </c>
      <c r="K23" s="169">
        <v>7</v>
      </c>
      <c r="L23" s="169">
        <v>5</v>
      </c>
      <c r="M23" s="169">
        <v>24</v>
      </c>
    </row>
    <row r="24" spans="1:13" ht="30" x14ac:dyDescent="0.25">
      <c r="A24" s="187" t="s">
        <v>115</v>
      </c>
      <c r="B24" s="187" t="s">
        <v>116</v>
      </c>
      <c r="C24" s="188" t="s">
        <v>71</v>
      </c>
      <c r="D24" s="188" t="s">
        <v>8</v>
      </c>
      <c r="E24" s="189" t="s">
        <v>133</v>
      </c>
      <c r="F24" s="190">
        <v>112</v>
      </c>
      <c r="G24" s="190"/>
      <c r="H24" s="190"/>
      <c r="I24" s="191">
        <v>112</v>
      </c>
      <c r="J24" s="192">
        <v>10</v>
      </c>
      <c r="K24" s="192">
        <v>6</v>
      </c>
      <c r="L24" s="192">
        <v>9</v>
      </c>
      <c r="M24" s="192">
        <v>25</v>
      </c>
    </row>
    <row r="25" spans="1:13" ht="30" x14ac:dyDescent="0.25">
      <c r="A25" s="193" t="s">
        <v>117</v>
      </c>
      <c r="B25" s="193" t="s">
        <v>118</v>
      </c>
      <c r="C25" s="194" t="s">
        <v>71</v>
      </c>
      <c r="D25" s="194" t="s">
        <v>8</v>
      </c>
      <c r="E25" s="195" t="s">
        <v>133</v>
      </c>
      <c r="F25" s="196">
        <v>141</v>
      </c>
      <c r="G25" s="196"/>
      <c r="H25" s="196"/>
      <c r="I25" s="197">
        <v>141</v>
      </c>
      <c r="J25" s="198">
        <v>12</v>
      </c>
      <c r="K25" s="198">
        <v>8</v>
      </c>
      <c r="L25" s="198">
        <v>12</v>
      </c>
      <c r="M25" s="198">
        <v>32</v>
      </c>
    </row>
    <row r="26" spans="1:13" ht="15.75" thickBot="1" x14ac:dyDescent="0.3"/>
    <row r="27" spans="1:13" ht="15.75" thickBot="1" x14ac:dyDescent="0.3">
      <c r="A27" s="199" t="s">
        <v>157</v>
      </c>
      <c r="B27" s="214"/>
      <c r="C27" s="214"/>
      <c r="D27" s="214"/>
      <c r="E27" s="214"/>
      <c r="F27" s="215">
        <f>SUM(F4:F25)</f>
        <v>2310</v>
      </c>
      <c r="G27" s="215">
        <f t="shared" ref="G27:M27" si="0">SUM(G4:G25)</f>
        <v>416</v>
      </c>
      <c r="H27" s="215">
        <f t="shared" si="0"/>
        <v>0</v>
      </c>
      <c r="I27" s="215">
        <f t="shared" si="0"/>
        <v>2821</v>
      </c>
      <c r="J27" s="215">
        <f t="shared" si="0"/>
        <v>205</v>
      </c>
      <c r="K27" s="215">
        <f t="shared" si="0"/>
        <v>129</v>
      </c>
      <c r="L27" s="215">
        <f t="shared" si="0"/>
        <v>193</v>
      </c>
      <c r="M27" s="216">
        <f t="shared" si="0"/>
        <v>527</v>
      </c>
    </row>
    <row r="30" spans="1:13" x14ac:dyDescent="0.25">
      <c r="A30" s="213" t="s">
        <v>158</v>
      </c>
      <c r="B30" s="213"/>
      <c r="C30" s="213"/>
      <c r="D30" s="213"/>
      <c r="E30" s="213"/>
      <c r="F30" s="217">
        <v>14186</v>
      </c>
      <c r="G30" s="217">
        <v>4218</v>
      </c>
      <c r="H30" s="217"/>
      <c r="I30" s="217">
        <v>18708</v>
      </c>
      <c r="J30" s="217">
        <v>1307</v>
      </c>
      <c r="K30" s="217">
        <v>811</v>
      </c>
      <c r="L30" s="217">
        <v>1202</v>
      </c>
      <c r="M30" s="217">
        <v>3320</v>
      </c>
    </row>
    <row r="31" spans="1:13" x14ac:dyDescent="0.25">
      <c r="A31" s="213" t="s">
        <v>159</v>
      </c>
      <c r="B31" s="213"/>
      <c r="C31" s="213"/>
      <c r="D31" s="213"/>
      <c r="E31" s="213"/>
      <c r="F31" s="217">
        <v>-2310</v>
      </c>
      <c r="G31" s="217">
        <v>-416</v>
      </c>
      <c r="H31" s="217"/>
      <c r="I31" s="217">
        <v>-2821</v>
      </c>
      <c r="J31" s="217">
        <v>-205</v>
      </c>
      <c r="K31" s="217">
        <v>-129</v>
      </c>
      <c r="L31" s="217">
        <v>-193</v>
      </c>
      <c r="M31" s="217">
        <v>-527</v>
      </c>
    </row>
    <row r="32" spans="1:13" ht="40.5" customHeight="1" thickBot="1" x14ac:dyDescent="0.3">
      <c r="A32" s="222" t="s">
        <v>160</v>
      </c>
      <c r="B32" s="222"/>
      <c r="C32" s="222"/>
      <c r="D32" s="222"/>
      <c r="E32" s="223"/>
      <c r="F32" s="218">
        <f>SUM(F30:F31)</f>
        <v>11876</v>
      </c>
      <c r="G32" s="218">
        <f t="shared" ref="G32:M32" si="1">SUM(G30:G31)</f>
        <v>3802</v>
      </c>
      <c r="H32" s="218">
        <f t="shared" si="1"/>
        <v>0</v>
      </c>
      <c r="I32" s="218">
        <f t="shared" si="1"/>
        <v>15887</v>
      </c>
      <c r="J32" s="218">
        <f t="shared" si="1"/>
        <v>1102</v>
      </c>
      <c r="K32" s="218">
        <f t="shared" si="1"/>
        <v>682</v>
      </c>
      <c r="L32" s="218">
        <f t="shared" si="1"/>
        <v>1009</v>
      </c>
      <c r="M32" s="218">
        <f t="shared" si="1"/>
        <v>2793</v>
      </c>
    </row>
    <row r="33" spans="1:13" ht="60.75" thickBot="1" x14ac:dyDescent="0.3">
      <c r="A33" s="224"/>
      <c r="B33" s="224"/>
      <c r="C33" s="224"/>
      <c r="D33" s="224"/>
      <c r="E33" s="225"/>
      <c r="F33" s="221" t="s">
        <v>165</v>
      </c>
      <c r="G33" s="221" t="s">
        <v>166</v>
      </c>
      <c r="H33" s="221" t="s">
        <v>167</v>
      </c>
      <c r="I33" s="221" t="s">
        <v>168</v>
      </c>
      <c r="J33" s="219" t="s">
        <v>162</v>
      </c>
      <c r="K33" s="219" t="s">
        <v>163</v>
      </c>
      <c r="L33" s="219" t="s">
        <v>164</v>
      </c>
      <c r="M33" s="220" t="s">
        <v>161</v>
      </c>
    </row>
  </sheetData>
  <mergeCells count="2">
    <mergeCell ref="A32:E33"/>
    <mergeCell ref="A2:M2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Capacity Reservations as of 8-3</vt:lpstr>
      <vt:lpstr>Effect of Davis Demographic Res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cp:lastPrinted>2022-08-03T13:25:04Z</cp:lastPrinted>
  <dcterms:created xsi:type="dcterms:W3CDTF">2022-08-02T16:31:48Z</dcterms:created>
  <dcterms:modified xsi:type="dcterms:W3CDTF">2022-08-03T13:27:02Z</dcterms:modified>
</cp:coreProperties>
</file>